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U\VZ archiv\Průzkumy trhu_OÚ_2025\POP\POP-OÚ-02_2025 Kancelářské potřeby\02 Výzva\"/>
    </mc:Choice>
  </mc:AlternateContent>
  <xr:revisionPtr revIDLastSave="0" documentId="13_ncr:1_{B6B4EB40-60AD-49F1-B4D2-F490D97A50D4}" xr6:coauthVersionLast="47" xr6:coauthVersionMax="47" xr10:uidLastSave="{00000000-0000-0000-0000-000000000000}"/>
  <bookViews>
    <workbookView xWindow="-120" yWindow="-120" windowWidth="29040" windowHeight="15840" xr2:uid="{7125BFD7-5964-4607-87BB-ECF61B1AC4C2}"/>
  </bookViews>
  <sheets>
    <sheet name="I.bloky, bločky, sešity, papír" sheetId="1" r:id="rId1"/>
    <sheet name="II. Papír xerografický" sheetId="3" r:id="rId2"/>
    <sheet name="III. Desky, rychlovazače, pořad" sheetId="4" r:id="rId3"/>
    <sheet name="IV. Samolepící etikety" sheetId="6" r:id="rId4"/>
    <sheet name="V.Obálky a obchodní tašky" sheetId="7" r:id="rId5"/>
    <sheet name="VI. Psací a kreslící potřeby" sheetId="8" r:id="rId6"/>
    <sheet name="VII. Ostatní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9" l="1"/>
  <c r="H53" i="9"/>
  <c r="J53" i="9" s="1"/>
  <c r="H19" i="8"/>
  <c r="J19" i="8" s="1"/>
  <c r="I19" i="8"/>
  <c r="I26" i="4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J8" i="1" s="1"/>
  <c r="F26" i="1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8" i="1"/>
  <c r="F24" i="1" s="1"/>
  <c r="I10" i="3"/>
  <c r="I52" i="9"/>
  <c r="H52" i="9"/>
  <c r="J52" i="9" s="1"/>
  <c r="I51" i="9"/>
  <c r="H51" i="9"/>
  <c r="J51" i="9" s="1"/>
  <c r="I50" i="9"/>
  <c r="H50" i="9"/>
  <c r="J50" i="9" s="1"/>
  <c r="I49" i="9"/>
  <c r="H49" i="9"/>
  <c r="J49" i="9" s="1"/>
  <c r="I48" i="9"/>
  <c r="H48" i="9"/>
  <c r="J48" i="9" s="1"/>
  <c r="I47" i="9"/>
  <c r="H47" i="9"/>
  <c r="J47" i="9" s="1"/>
  <c r="I46" i="9"/>
  <c r="H46" i="9"/>
  <c r="J46" i="9" s="1"/>
  <c r="I45" i="9"/>
  <c r="H45" i="9"/>
  <c r="J45" i="9" s="1"/>
  <c r="I44" i="9"/>
  <c r="H44" i="9"/>
  <c r="J44" i="9" s="1"/>
  <c r="I43" i="9"/>
  <c r="H43" i="9"/>
  <c r="J43" i="9" s="1"/>
  <c r="I42" i="9"/>
  <c r="H42" i="9"/>
  <c r="J42" i="9" s="1"/>
  <c r="I41" i="9"/>
  <c r="H41" i="9"/>
  <c r="J41" i="9" s="1"/>
  <c r="I40" i="9"/>
  <c r="H40" i="9"/>
  <c r="J40" i="9" s="1"/>
  <c r="I39" i="9"/>
  <c r="H39" i="9"/>
  <c r="J39" i="9" s="1"/>
  <c r="I38" i="9"/>
  <c r="H38" i="9"/>
  <c r="J38" i="9" s="1"/>
  <c r="I37" i="9"/>
  <c r="H37" i="9"/>
  <c r="J37" i="9" s="1"/>
  <c r="I36" i="9"/>
  <c r="H36" i="9"/>
  <c r="J36" i="9" s="1"/>
  <c r="I35" i="9"/>
  <c r="H35" i="9"/>
  <c r="J35" i="9" s="1"/>
  <c r="I34" i="9"/>
  <c r="H34" i="9"/>
  <c r="J34" i="9" s="1"/>
  <c r="I33" i="9"/>
  <c r="H33" i="9"/>
  <c r="J33" i="9" s="1"/>
  <c r="I32" i="9"/>
  <c r="H32" i="9"/>
  <c r="J32" i="9" s="1"/>
  <c r="I31" i="9"/>
  <c r="H31" i="9"/>
  <c r="J31" i="9" s="1"/>
  <c r="I30" i="9"/>
  <c r="H30" i="9"/>
  <c r="J30" i="9" s="1"/>
  <c r="I29" i="9"/>
  <c r="H29" i="9"/>
  <c r="J29" i="9" s="1"/>
  <c r="I28" i="9"/>
  <c r="H28" i="9"/>
  <c r="J28" i="9" s="1"/>
  <c r="I27" i="9"/>
  <c r="H27" i="9"/>
  <c r="J27" i="9" s="1"/>
  <c r="I26" i="9"/>
  <c r="H26" i="9"/>
  <c r="J26" i="9" s="1"/>
  <c r="I25" i="9"/>
  <c r="H25" i="9"/>
  <c r="J25" i="9" s="1"/>
  <c r="I24" i="9"/>
  <c r="H24" i="9"/>
  <c r="J24" i="9" s="1"/>
  <c r="I23" i="9"/>
  <c r="H23" i="9"/>
  <c r="J23" i="9" s="1"/>
  <c r="I22" i="9"/>
  <c r="H22" i="9"/>
  <c r="J22" i="9" s="1"/>
  <c r="I21" i="9"/>
  <c r="H21" i="9"/>
  <c r="J21" i="9" s="1"/>
  <c r="I20" i="9"/>
  <c r="H20" i="9"/>
  <c r="J20" i="9" s="1"/>
  <c r="I19" i="9"/>
  <c r="H19" i="9"/>
  <c r="J19" i="9" s="1"/>
  <c r="I18" i="9"/>
  <c r="H18" i="9"/>
  <c r="J18" i="9" s="1"/>
  <c r="I17" i="9"/>
  <c r="H17" i="9"/>
  <c r="J17" i="9" s="1"/>
  <c r="I16" i="9"/>
  <c r="H16" i="9"/>
  <c r="J16" i="9" s="1"/>
  <c r="I15" i="9"/>
  <c r="H15" i="9"/>
  <c r="J15" i="9" s="1"/>
  <c r="I14" i="9"/>
  <c r="H14" i="9"/>
  <c r="J14" i="9" s="1"/>
  <c r="I13" i="9"/>
  <c r="H13" i="9"/>
  <c r="J13" i="9" s="1"/>
  <c r="I12" i="9"/>
  <c r="H12" i="9"/>
  <c r="J12" i="9" s="1"/>
  <c r="I11" i="9"/>
  <c r="H11" i="9"/>
  <c r="J11" i="9" s="1"/>
  <c r="I10" i="9"/>
  <c r="H10" i="9"/>
  <c r="J10" i="9" s="1"/>
  <c r="I9" i="9"/>
  <c r="H9" i="9"/>
  <c r="J9" i="9" s="1"/>
  <c r="I36" i="8"/>
  <c r="H36" i="8"/>
  <c r="J36" i="8" s="1"/>
  <c r="I35" i="8"/>
  <c r="H35" i="8"/>
  <c r="J35" i="8" s="1"/>
  <c r="I34" i="8"/>
  <c r="H34" i="8"/>
  <c r="J34" i="8" s="1"/>
  <c r="I33" i="8"/>
  <c r="H33" i="8"/>
  <c r="J33" i="8" s="1"/>
  <c r="I32" i="8"/>
  <c r="H32" i="8"/>
  <c r="J32" i="8" s="1"/>
  <c r="I31" i="8"/>
  <c r="H31" i="8"/>
  <c r="J31" i="8" s="1"/>
  <c r="I30" i="8"/>
  <c r="H30" i="8"/>
  <c r="J30" i="8" s="1"/>
  <c r="I29" i="8"/>
  <c r="H29" i="8"/>
  <c r="J29" i="8" s="1"/>
  <c r="I28" i="8"/>
  <c r="H28" i="8"/>
  <c r="J28" i="8" s="1"/>
  <c r="I27" i="8"/>
  <c r="H27" i="8"/>
  <c r="J27" i="8" s="1"/>
  <c r="I26" i="8"/>
  <c r="H26" i="8"/>
  <c r="J26" i="8" s="1"/>
  <c r="I25" i="8"/>
  <c r="H25" i="8"/>
  <c r="J25" i="8" s="1"/>
  <c r="I24" i="8"/>
  <c r="H24" i="8"/>
  <c r="J24" i="8" s="1"/>
  <c r="I23" i="8"/>
  <c r="H23" i="8"/>
  <c r="J23" i="8" s="1"/>
  <c r="J22" i="8"/>
  <c r="I22" i="8"/>
  <c r="H22" i="8"/>
  <c r="I21" i="8"/>
  <c r="H21" i="8"/>
  <c r="J21" i="8" s="1"/>
  <c r="I20" i="8"/>
  <c r="H20" i="8"/>
  <c r="J20" i="8" s="1"/>
  <c r="I18" i="8"/>
  <c r="H18" i="8"/>
  <c r="J18" i="8" s="1"/>
  <c r="I17" i="8"/>
  <c r="H17" i="8"/>
  <c r="J17" i="8" s="1"/>
  <c r="I16" i="8"/>
  <c r="H16" i="8"/>
  <c r="J16" i="8" s="1"/>
  <c r="I15" i="8"/>
  <c r="H15" i="8"/>
  <c r="J15" i="8" s="1"/>
  <c r="I14" i="8"/>
  <c r="H14" i="8"/>
  <c r="J14" i="8" s="1"/>
  <c r="I13" i="8"/>
  <c r="H13" i="8"/>
  <c r="J13" i="8" s="1"/>
  <c r="I12" i="8"/>
  <c r="H12" i="8"/>
  <c r="J12" i="8" s="1"/>
  <c r="I11" i="8"/>
  <c r="H11" i="8"/>
  <c r="J11" i="8" s="1"/>
  <c r="I10" i="8"/>
  <c r="H10" i="8"/>
  <c r="J10" i="8" s="1"/>
  <c r="I9" i="8"/>
  <c r="H9" i="8"/>
  <c r="J9" i="8" s="1"/>
  <c r="J15" i="7"/>
  <c r="I15" i="7"/>
  <c r="H15" i="7"/>
  <c r="I14" i="7"/>
  <c r="H14" i="7"/>
  <c r="J14" i="7" s="1"/>
  <c r="J13" i="7"/>
  <c r="I13" i="7"/>
  <c r="H13" i="7"/>
  <c r="I12" i="7"/>
  <c r="H12" i="7"/>
  <c r="J12" i="7" s="1"/>
  <c r="I11" i="7"/>
  <c r="H11" i="7"/>
  <c r="J11" i="7" s="1"/>
  <c r="J10" i="7"/>
  <c r="I10" i="7"/>
  <c r="H10" i="7"/>
  <c r="I9" i="7"/>
  <c r="H9" i="7"/>
  <c r="J9" i="7" s="1"/>
  <c r="I16" i="6"/>
  <c r="H16" i="6"/>
  <c r="J16" i="6" s="1"/>
  <c r="I15" i="6"/>
  <c r="H15" i="6"/>
  <c r="J15" i="6" s="1"/>
  <c r="I14" i="6"/>
  <c r="H14" i="6"/>
  <c r="J14" i="6" s="1"/>
  <c r="I13" i="6"/>
  <c r="H13" i="6"/>
  <c r="J13" i="6" s="1"/>
  <c r="I12" i="6"/>
  <c r="H12" i="6"/>
  <c r="J12" i="6" s="1"/>
  <c r="I11" i="6"/>
  <c r="H11" i="6"/>
  <c r="J11" i="6" s="1"/>
  <c r="J10" i="6"/>
  <c r="I10" i="6"/>
  <c r="H10" i="6"/>
  <c r="I9" i="6"/>
  <c r="H9" i="6"/>
  <c r="J9" i="6" s="1"/>
  <c r="I33" i="4"/>
  <c r="H33" i="4"/>
  <c r="J33" i="4" s="1"/>
  <c r="I32" i="4"/>
  <c r="H32" i="4"/>
  <c r="J32" i="4" s="1"/>
  <c r="I31" i="4"/>
  <c r="H31" i="4"/>
  <c r="J31" i="4" s="1"/>
  <c r="I30" i="4"/>
  <c r="H30" i="4"/>
  <c r="J30" i="4" s="1"/>
  <c r="I29" i="4"/>
  <c r="H29" i="4"/>
  <c r="J29" i="4" s="1"/>
  <c r="I28" i="4"/>
  <c r="H28" i="4"/>
  <c r="J28" i="4" s="1"/>
  <c r="I27" i="4"/>
  <c r="H27" i="4"/>
  <c r="J27" i="4" s="1"/>
  <c r="I25" i="4"/>
  <c r="H25" i="4"/>
  <c r="J25" i="4" s="1"/>
  <c r="I24" i="4"/>
  <c r="H24" i="4"/>
  <c r="J24" i="4" s="1"/>
  <c r="I23" i="4"/>
  <c r="H23" i="4"/>
  <c r="J23" i="4" s="1"/>
  <c r="I22" i="4"/>
  <c r="H22" i="4"/>
  <c r="J22" i="4" s="1"/>
  <c r="I21" i="4"/>
  <c r="H21" i="4"/>
  <c r="J21" i="4" s="1"/>
  <c r="I20" i="4"/>
  <c r="H20" i="4"/>
  <c r="J20" i="4" s="1"/>
  <c r="I19" i="4"/>
  <c r="H19" i="4"/>
  <c r="J19" i="4" s="1"/>
  <c r="I18" i="4"/>
  <c r="H18" i="4"/>
  <c r="J18" i="4" s="1"/>
  <c r="I17" i="4"/>
  <c r="H17" i="4"/>
  <c r="J17" i="4" s="1"/>
  <c r="I16" i="4"/>
  <c r="H16" i="4"/>
  <c r="J16" i="4" s="1"/>
  <c r="I15" i="4"/>
  <c r="H15" i="4"/>
  <c r="J15" i="4" s="1"/>
  <c r="I14" i="4"/>
  <c r="H14" i="4"/>
  <c r="J14" i="4" s="1"/>
  <c r="I13" i="4"/>
  <c r="H13" i="4"/>
  <c r="J13" i="4" s="1"/>
  <c r="I12" i="4"/>
  <c r="H12" i="4"/>
  <c r="J12" i="4" s="1"/>
  <c r="I11" i="4"/>
  <c r="H11" i="4"/>
  <c r="J11" i="4" s="1"/>
  <c r="I10" i="4"/>
  <c r="H10" i="4"/>
  <c r="J10" i="4" s="1"/>
  <c r="I9" i="4"/>
  <c r="H9" i="4"/>
  <c r="J9" i="4" s="1"/>
  <c r="J12" i="3"/>
  <c r="I12" i="3"/>
  <c r="H12" i="3"/>
  <c r="I11" i="3"/>
  <c r="H11" i="3"/>
  <c r="J11" i="3" s="1"/>
  <c r="H10" i="3"/>
  <c r="J10" i="3" s="1"/>
  <c r="J9" i="3"/>
  <c r="I9" i="3"/>
  <c r="H9" i="3"/>
  <c r="I39" i="8" l="1"/>
  <c r="I18" i="7"/>
  <c r="I20" i="7"/>
  <c r="I19" i="6"/>
  <c r="I36" i="4"/>
  <c r="I17" i="3"/>
  <c r="I15" i="3"/>
  <c r="I16" i="3" s="1"/>
  <c r="F25" i="1"/>
  <c r="I56" i="9"/>
  <c r="I58" i="9"/>
  <c r="I41" i="8"/>
  <c r="I21" i="6"/>
  <c r="I20" i="6" s="1"/>
  <c r="I38" i="4"/>
  <c r="I37" i="4" s="1"/>
  <c r="I57" i="9" l="1"/>
  <c r="I40" i="8"/>
  <c r="I19" i="7"/>
</calcChain>
</file>

<file path=xl/sharedStrings.xml><?xml version="1.0" encoding="utf-8"?>
<sst xmlns="http://schemas.openxmlformats.org/spreadsheetml/2006/main" count="699" uniqueCount="431">
  <si>
    <t>SPECIFIKACE A CENY ZBOŽÍ - KANCELÁŘSKÉ POTŘEBY PRO NEMOCNICI NYMBURK s.r.o.</t>
  </si>
  <si>
    <t>Identifikace dodavatele (úřední název společnosti, IČO):</t>
  </si>
  <si>
    <t>I. BLOKY, BLOČKY, SEŠITY</t>
  </si>
  <si>
    <t>P.č.</t>
  </si>
  <si>
    <t>ID</t>
  </si>
  <si>
    <t>Název</t>
  </si>
  <si>
    <t>Minimální technické požadavky - popis zboží</t>
  </si>
  <si>
    <t>MJ</t>
  </si>
  <si>
    <t xml:space="preserve">Odhad spotřeby za 1 rok/MJ </t>
  </si>
  <si>
    <t>Cena bez DPH/MJ</t>
  </si>
  <si>
    <t xml:space="preserve">Cena s 21% DPH/MJ </t>
  </si>
  <si>
    <t>Cena bez DPH celkem za spotřebu za 1 rok</t>
  </si>
  <si>
    <t>Cena s DPH celkem za spotřebu za 1 rok</t>
  </si>
  <si>
    <t>Katalogové číslo/kód</t>
  </si>
  <si>
    <t>Počet kusů v balení</t>
  </si>
  <si>
    <t>Příloha č. 1 Výzvy POP-OÚ-02/2025</t>
  </si>
  <si>
    <t>1.</t>
  </si>
  <si>
    <t>Sešit A4 - linkovaný</t>
  </si>
  <si>
    <t>Sešit A4 , linkovaný, min. 40 listů</t>
  </si>
  <si>
    <t>ks</t>
  </si>
  <si>
    <t>2.</t>
  </si>
  <si>
    <t xml:space="preserve">Sešit A5 - linkovaný </t>
  </si>
  <si>
    <t>Sešit A5 , linkovaný, min. 40 listů</t>
  </si>
  <si>
    <t>3.</t>
  </si>
  <si>
    <t>Záznamní kniha A4 - linkovaná</t>
  </si>
  <si>
    <t>Záznamní kniha A4, šitá vazba, laminovaný povrch desek, min. 100 listů</t>
  </si>
  <si>
    <t>4.</t>
  </si>
  <si>
    <t>5.</t>
  </si>
  <si>
    <t>Záznamní kniha A5 - linkovaná</t>
  </si>
  <si>
    <t>Záznamní kniha A5, šitá vazba, laminovaný povrch desek, min. 100 listů</t>
  </si>
  <si>
    <t>6.</t>
  </si>
  <si>
    <t>Bloček samolepící - mix barev - čtvercové lístky</t>
  </si>
  <si>
    <t xml:space="preserve">Bloček samolepících lístků, rozměr lístku 75 x 75 mm nebo 76 x 76 mm, min. 100 lístků v bločku </t>
  </si>
  <si>
    <t>7.</t>
  </si>
  <si>
    <t>Bloček samolepících lístků, rozměr lístku 50 x 50 mm nebo 51 x 51 mm, min. 100 lístků v bločku</t>
  </si>
  <si>
    <t>8.</t>
  </si>
  <si>
    <t>Samolepící záložky</t>
  </si>
  <si>
    <t xml:space="preserve">Samolepící záložky ve tvaru šipky,  rozměr: 42-50 × 12 mm, 5 barev, počet listů 5 x min. 20 </t>
  </si>
  <si>
    <t>9.</t>
  </si>
  <si>
    <t>Poznámkový papír - nelepený špalíček</t>
  </si>
  <si>
    <t>Poznámkový papír - nelepený špalíček, bílý papír, rozměry lístku 9x9 cm (+/- 0,5 cm tolerance každého z rozměrů), min. 500 lístků ve špalíčku</t>
  </si>
  <si>
    <t>10.</t>
  </si>
  <si>
    <t>Dvojlist A3</t>
  </si>
  <si>
    <t>Papír skládaný A3 - tzv. dvojarch, přeložený na polovinu do formátu A4, linkovaný, papír min. 70g/m2 (dodavatel nacení 1 ks)</t>
  </si>
  <si>
    <t>11.</t>
  </si>
  <si>
    <t xml:space="preserve">Blok A4 - linkovaný, boční spirála </t>
  </si>
  <si>
    <t>Blok s kovovou boční spirálou, linkovaný, papír min. 60g/m2, počet listů v bloku: 50</t>
  </si>
  <si>
    <t>12.</t>
  </si>
  <si>
    <t>13.</t>
  </si>
  <si>
    <t>Blok A4 - linkovaný, lepený</t>
  </si>
  <si>
    <t>Blok s lepenou vazbou, linkovaný,  papír min. 60g/m2, počet listů v bloku: 50</t>
  </si>
  <si>
    <t>14.</t>
  </si>
  <si>
    <t>15.</t>
  </si>
  <si>
    <t>16.</t>
  </si>
  <si>
    <t>Karton kresl. A4</t>
  </si>
  <si>
    <t>Klasický karton určený ke kreslení, bílá barva, papír min. 220 g, 1 balení = 200 ks</t>
  </si>
  <si>
    <t>bal</t>
  </si>
  <si>
    <t>17.</t>
  </si>
  <si>
    <t>Propustky A7</t>
  </si>
  <si>
    <t>1 blok=50 listů</t>
  </si>
  <si>
    <t>18.</t>
  </si>
  <si>
    <t>Paragon - daňový doklad</t>
  </si>
  <si>
    <t>číslovaný, blok=100 listů</t>
  </si>
  <si>
    <t>I. BLOKY, BLOČKY, SEŠITY, PAPÍR</t>
  </si>
  <si>
    <t>Celková cena bez DPH za předpokládanou spotřebu za 1 rok</t>
  </si>
  <si>
    <t>Výše 21 % DPH</t>
  </si>
  <si>
    <t>Celková cena s DPH za předpokládanou spotřebu za 1 rok</t>
  </si>
  <si>
    <t>II. PAPÍR XEROGRAFICKÝ</t>
  </si>
  <si>
    <t>19.</t>
  </si>
  <si>
    <t>Papír xerografický A3</t>
  </si>
  <si>
    <t>Kvalitní bílý multifunkční papír, 80g/m2, určený pro oboustranné kopírování a tisk na inkoustových i laserových tiskárnách, splňuje normu ISO9706 - možnost archivace, 1 balení = 500 listů</t>
  </si>
  <si>
    <t>20.</t>
  </si>
  <si>
    <t>Papír xerografický A4</t>
  </si>
  <si>
    <t>21.</t>
  </si>
  <si>
    <t>Papír xerografický A5</t>
  </si>
  <si>
    <t>22.</t>
  </si>
  <si>
    <t>Papír xerografický A6</t>
  </si>
  <si>
    <t>DPH 21 %</t>
  </si>
  <si>
    <t>III. DESKY, RYCHLOVAZAČE, POŘADAČE</t>
  </si>
  <si>
    <t>23.</t>
  </si>
  <si>
    <t>Deska A4 PVC, spodní kapsy -modré</t>
  </si>
  <si>
    <t>Deska A4, uvnitř spodní kapsy, pevná uzavíratelná, barva modrá</t>
  </si>
  <si>
    <t>24.</t>
  </si>
  <si>
    <t>Deska A4 PVC, spodní kapsy -červené</t>
  </si>
  <si>
    <t>Deska A4, uvnitř spodní kapsy, pevná uzavíratelná, barva červená</t>
  </si>
  <si>
    <t>25.</t>
  </si>
  <si>
    <t>Deska A4 PVC, spodní kapsy - zelené</t>
  </si>
  <si>
    <t>Deska A4, uvnitř spodní kapsy, pevná uzavíratelná, barva zelená</t>
  </si>
  <si>
    <t>26.</t>
  </si>
  <si>
    <t>27.</t>
  </si>
  <si>
    <t>28.</t>
  </si>
  <si>
    <t>29.</t>
  </si>
  <si>
    <t>30.</t>
  </si>
  <si>
    <t xml:space="preserve">Pořadač A4, 4 kroužky </t>
  </si>
  <si>
    <t xml:space="preserve">Pořadač A4, plastový 4 kroužky - š.hřbetu 20 mm, transparentní, mix barev </t>
  </si>
  <si>
    <t>31.</t>
  </si>
  <si>
    <t>Pořadač A4, PP, s kroužkovým mechanismem, 2 kroužky</t>
  </si>
  <si>
    <t>Pořadač A4, 2 kroužkový, síla hřbetu 20mm, různé barvy</t>
  </si>
  <si>
    <t>32.</t>
  </si>
  <si>
    <t>Pořadač s pákovým mechanismem, kartonový A4, černý</t>
  </si>
  <si>
    <t>Kartonový pořadač s pákovým mechanismem, hřbetní otvor pro snadnou manipulaci, uzavírací mechanismus, šíře hřbetu 75-80 mm</t>
  </si>
  <si>
    <t>33.</t>
  </si>
  <si>
    <t>Pořadač s pákovým mechanismem, kartonový A4, modrý</t>
  </si>
  <si>
    <t>34.</t>
  </si>
  <si>
    <t>Pořadač s pákovým mechanismem, kartonový A4, červený</t>
  </si>
  <si>
    <t>35.</t>
  </si>
  <si>
    <t>Pořadač s pákovým mechanismem, kartonový A4, zelený</t>
  </si>
  <si>
    <t>36.</t>
  </si>
  <si>
    <t>Pořadač s pákovým mechanismem, kartonový A4, žlutý</t>
  </si>
  <si>
    <t>37.</t>
  </si>
  <si>
    <t>Pořadač s pákovým mechanismem, kartonový A4, oranžový</t>
  </si>
  <si>
    <t>38.</t>
  </si>
  <si>
    <t>39.</t>
  </si>
  <si>
    <t>40.</t>
  </si>
  <si>
    <t>41.</t>
  </si>
  <si>
    <t>42.</t>
  </si>
  <si>
    <t>43.</t>
  </si>
  <si>
    <t>44.</t>
  </si>
  <si>
    <t>45.</t>
  </si>
  <si>
    <t>Rychlovazač papírový, A4, závěsný, modrý</t>
  </si>
  <si>
    <t>Papírový rychlovazač s kovovým závěsem do pořadače a s kovovým pérkem na uchycení perforovaných dokumentů uvnitř, barva modrá</t>
  </si>
  <si>
    <t>46.</t>
  </si>
  <si>
    <t>47.</t>
  </si>
  <si>
    <t>48.</t>
  </si>
  <si>
    <t>Rychlovazač papírový, A4, závěsný, červený</t>
  </si>
  <si>
    <t>Papírový rychlovazač s kovovým závěsem do pořadače a s kovovým pérkem na uchycení perforovaných dokumentů uvnitř, barva červená</t>
  </si>
  <si>
    <t>49.</t>
  </si>
  <si>
    <t>Desky spisové A4 s tkanicemi</t>
  </si>
  <si>
    <t>Spisové desky s tkanicemi, barevné, A4, papírové, různé barvy</t>
  </si>
  <si>
    <t>50.</t>
  </si>
  <si>
    <t>Desky spisové A4 s drukem</t>
  </si>
  <si>
    <t>Spisové desky (spisovka) s drukem A4, z průhledného polypropylenu, zavírání jedním drukem, různé barvy nebo čiré</t>
  </si>
  <si>
    <t>51.</t>
  </si>
  <si>
    <t>Desky spisové A5 s drukem</t>
  </si>
  <si>
    <t>Spisové desky (spisovka) s drukem A5, z průhledného polypropylenu, zavírání jedním drukem, různé barvy nebo čiré</t>
  </si>
  <si>
    <t>52.</t>
  </si>
  <si>
    <t>Desky spisové A4 s gumou</t>
  </si>
  <si>
    <t>3chlopňové spisové desky s uzavírací gumičkou. Vyrobené z pevného transparentního polypropylenu.</t>
  </si>
  <si>
    <t>53.</t>
  </si>
  <si>
    <t>54.</t>
  </si>
  <si>
    <t>Mapa odkládací s 3 klopami</t>
  </si>
  <si>
    <t>Mapa odkládací se 3 klopami A4 - papírová (vyrobena z kartonu, plošná hmotnost: min 180g/m2), v min. 4 barevných provedeních - např. modrá, zelená, růžová, žlutá</t>
  </si>
  <si>
    <t>55.</t>
  </si>
  <si>
    <t>56.</t>
  </si>
  <si>
    <t>Obal závěsný "U" - průhledný A4</t>
  </si>
  <si>
    <t>Transparentní plastový zakládací obal "U" ("EURO"), závěsný, A4, síla min. 45 mikronů, univerzální zpevněné děrování pro všechny typy pořadačů, 1 balení = 100 ks</t>
  </si>
  <si>
    <t>57.</t>
  </si>
  <si>
    <t>Obal závěsný, průhledný A4, s boční chlopní</t>
  </si>
  <si>
    <t>Transparentní prospektový obal, závěsný, A4, síla min. 100 mikronů, klopa na delší straně, vkládání z boku, 1 balení = 10 ks</t>
  </si>
  <si>
    <t>58.</t>
  </si>
  <si>
    <t>Obal závěsný "U", A4, velkokapacitní, transparentní</t>
  </si>
  <si>
    <t>Obal prospektový A4 velkokapacitní, síla min. 170 mic, univerzální multiperforace zesílená bílým plastovým proužkem, možná i varianta s otevřenými spodními rohy, 1 balení = 10 ks</t>
  </si>
  <si>
    <t>59.</t>
  </si>
  <si>
    <t>Obal závěsný "U", A4 s rozšiřitelnou kapacitou, transparentní</t>
  </si>
  <si>
    <t>Obal prospektový A4 s rozšiřitelnou kapacitou, min. 50 mic,  1 balení = 50 ks</t>
  </si>
  <si>
    <t>60.</t>
  </si>
  <si>
    <t>3681, 3682, 25604, 25605</t>
  </si>
  <si>
    <t>Deska s klipem A4 dvoj.</t>
  </si>
  <si>
    <t>Dvojdeska s klipem A4, z extra silné lepenky, lamino provedení, kovový klip na uchycení dokumentů, mix barev</t>
  </si>
  <si>
    <t>61.</t>
  </si>
  <si>
    <t>Rozdružovač A4 kartonový  A-Z s plast. okraji</t>
  </si>
  <si>
    <t>Barevný abecední rozlišovač, rozlišovací plastové okraje, s popisovatelnou titulní stranou, univerzální multiperforace</t>
  </si>
  <si>
    <t>V. OBÁLKY A OBCHODNÍ TAŠKY</t>
  </si>
  <si>
    <t>72.</t>
  </si>
  <si>
    <t>Obálka C4 - 324mmx229mm</t>
  </si>
  <si>
    <t>Poštovní obálka z bílého ofsetového papíru o plošné hmotnosti 80g/m2, se samolepícím odtrhávacím páskem, bez okénka</t>
  </si>
  <si>
    <t>73.</t>
  </si>
  <si>
    <t>Obálka C5 - 229mmx162mm</t>
  </si>
  <si>
    <t>74.</t>
  </si>
  <si>
    <t>25440, 3226</t>
  </si>
  <si>
    <t>Obálka C6 -162mmx114mm</t>
  </si>
  <si>
    <t>75.</t>
  </si>
  <si>
    <t>76.</t>
  </si>
  <si>
    <t xml:space="preserve">Obálka DL bez okénka, samolepící, modrá </t>
  </si>
  <si>
    <t>Samolepicí barevná obálka formátu DL s krycí páskou, rozměr 110 x 220 mm</t>
  </si>
  <si>
    <t>77.</t>
  </si>
  <si>
    <t>Obálka bublinková - malá</t>
  </si>
  <si>
    <t>Obálka bílá s vzduchovými bublinkami uvnitř obálek, které chrání předměty před poškozením, samolepící, rozměr 150 - 180 x 215 - 230 mm</t>
  </si>
  <si>
    <t>78.</t>
  </si>
  <si>
    <t>Obálka bublinková střední</t>
  </si>
  <si>
    <t>Obálka bílá s vzduchovými bublinkami uvnitř obálek, které chrání předměty před poškozením, samolepící, rozměr 180 - 200 x 265 - 280</t>
  </si>
  <si>
    <t>79.</t>
  </si>
  <si>
    <t>80.</t>
  </si>
  <si>
    <t>Obálka na CD, papír 100 ks</t>
  </si>
  <si>
    <t>Obálka na CD, papírová, pro jedno CD médium, okno, samolepící</t>
  </si>
  <si>
    <t>VI. PSACÍ A KRESLÍCÍ POTŘEBY</t>
  </si>
  <si>
    <t>81.</t>
  </si>
  <si>
    <t>25444, 3015</t>
  </si>
  <si>
    <t>Zvýrazňovač, žlutý</t>
  </si>
  <si>
    <t>Zvýrazňovač - plastové tělo v barvě náplně, chránítko s klipem, reflexní inkoust, vhodný na všech druzích papírů, klínový hrot 1 - 4mm, ergonomické držení (např. Centropen 8722)</t>
  </si>
  <si>
    <t>82.</t>
  </si>
  <si>
    <t>Zvýrazňovač, zelený</t>
  </si>
  <si>
    <t>83.</t>
  </si>
  <si>
    <t>Zvýrazňovač, oranžový</t>
  </si>
  <si>
    <t>84.</t>
  </si>
  <si>
    <t>Zvýrazňovač, růžový</t>
  </si>
  <si>
    <t>85.</t>
  </si>
  <si>
    <t>3019, 3036, 25448</t>
  </si>
  <si>
    <t>Zvýrazňovač (sada)</t>
  </si>
  <si>
    <t>Zvýrazňovač - plastové tělo v barvě náplně, chránítko s klipem, reflexní inkoust, vhodný na všech druzích papírů, klínový hrot 1 - 4mm, ergonomické držení, sada 4 barev - modrá, zelená, žlutá, růžová (např. Centropen 8722)</t>
  </si>
  <si>
    <t>sada</t>
  </si>
  <si>
    <t>86.</t>
  </si>
  <si>
    <t>25449, 3020</t>
  </si>
  <si>
    <t>Popisovač na textil, černý</t>
  </si>
  <si>
    <t>Značkovač na většinu druhů textilu, praní do 60st.C, pigmentový světlostálý inkoust na vodní bázi, nevypratelný,  válcový hrot, průměr hrotu 3,9mm, šířka stopy 1,8mm, ergo držení, barva černá (např. Centropen 2739)</t>
  </si>
  <si>
    <t>87.</t>
  </si>
  <si>
    <t xml:space="preserve">25450, 3021, </t>
  </si>
  <si>
    <t>Popisovač, šíře stopy 0,3 mm, černý</t>
  </si>
  <si>
    <t>Univerzální popisovač, osazen jemným plastickým hrotem, šíře stopy 0,3 mm, bílé plastové tělo, uzávěr s klipem  (např. Centropen 2215)</t>
  </si>
  <si>
    <t>88.</t>
  </si>
  <si>
    <t>89.</t>
  </si>
  <si>
    <t>Popisovač , šíře stopy 0,3 mm, zelený</t>
  </si>
  <si>
    <t>90.</t>
  </si>
  <si>
    <t>25453, 3024</t>
  </si>
  <si>
    <t>Popisovač , šíře stopy 1 mm, černý</t>
  </si>
  <si>
    <t>Permanentní inkoust na alkoholové bázi pro psaní na neporezní materiály (sklo, plast, guma, kůže, kovy apod.), odolný vodě, teplotě do 100st.C, otěru a povětrnostním podmínkám, válcový hrot o průměru 2mm, šíře stopy 1mm, zátka a chránítko v barvě inkoustu (např. Centropen 2846)</t>
  </si>
  <si>
    <t>91.</t>
  </si>
  <si>
    <t>25454, 3025</t>
  </si>
  <si>
    <t>Popisovač, šíře stopy 1 mm, modrý</t>
  </si>
  <si>
    <t>92.</t>
  </si>
  <si>
    <t>25455, 3029</t>
  </si>
  <si>
    <t>Popisovač, šíře stopy 1 mm, červený</t>
  </si>
  <si>
    <t>93.</t>
  </si>
  <si>
    <t>25465, 3026</t>
  </si>
  <si>
    <t>Popisovač, šíře stopy 1 mm, zelený</t>
  </si>
  <si>
    <t>94.</t>
  </si>
  <si>
    <t>Popisovač, šíře stopy 4,2mm</t>
  </si>
  <si>
    <t>Popisovač s kulatým hrotem a stopou 4,2mm,  modrá barva (např. Centropen 8569)</t>
  </si>
  <si>
    <t>95.</t>
  </si>
  <si>
    <t>25457, 3027</t>
  </si>
  <si>
    <t>Popisovač na magnetické tabule, barva černá</t>
  </si>
  <si>
    <t>stíratelný, válcový hrot,šíře stopy 2,5 mm, barva černá (např. Centropen 8559)</t>
  </si>
  <si>
    <t>96.</t>
  </si>
  <si>
    <t>25458, 3028</t>
  </si>
  <si>
    <t>Popisovač na magnetické tabule, barva červená</t>
  </si>
  <si>
    <t>stíratelný, válcový hrot, šíře stopy 2,5 mm, barva červená  (např. Centropen 8559)</t>
  </si>
  <si>
    <t>97.</t>
  </si>
  <si>
    <t>25459, 3030</t>
  </si>
  <si>
    <t>Popisovač na CD, DVD</t>
  </si>
  <si>
    <t>Speciální popisovač určený k popisování CD/DVD, černá barva, permanentní inkoust na lihové bázi, šíře stopy max. 0,6 mm, černé plastové tělo, uzávěr s klipem (např. Centropen 4616)</t>
  </si>
  <si>
    <t>98.</t>
  </si>
  <si>
    <t>99.</t>
  </si>
  <si>
    <t>100.</t>
  </si>
  <si>
    <t>Náhradní náplň pro pero, šířka hrotu 0,5 mm, modrá barva</t>
  </si>
  <si>
    <t>101.</t>
  </si>
  <si>
    <t>Kuličkové pero jednorázové, barva červená</t>
  </si>
  <si>
    <t xml:space="preserve">Kuličkové pero pro jednorázové použití, barva víčka odpovídá barvě náplně, šířka stopy 0,5 mm </t>
  </si>
  <si>
    <t>102.</t>
  </si>
  <si>
    <t>Kuličkové pero jednorázové, barva zelená</t>
  </si>
  <si>
    <t>103.</t>
  </si>
  <si>
    <t>Kuličkové pero jednorázové, barva modrá</t>
  </si>
  <si>
    <t>104.</t>
  </si>
  <si>
    <t>Pero gelové, modré</t>
  </si>
  <si>
    <t>Popisovač gelový - tloušťka stopy 0,5 mm +- 0,1 mm, pogumovaný grip, zasouvací mechanika náplně, vč. modré náplně</t>
  </si>
  <si>
    <t>105.</t>
  </si>
  <si>
    <t>Pero gelové, černé</t>
  </si>
  <si>
    <t>Popisovač gelový - tloušťka stopy 0,5 mm +- 0,1 mm, pogumovaný grip, zasouvací mechanika náplně, vč. černé náplně</t>
  </si>
  <si>
    <t>106.</t>
  </si>
  <si>
    <t>3044, 3048</t>
  </si>
  <si>
    <t>Kancelářská tužka s pryží, střední tvrdost (HB)</t>
  </si>
  <si>
    <t>Dřevěná kancelářská tužka s pryží, černá tuha, tvrdost HB, dodavatel uvede cenu za 1 ks</t>
  </si>
  <si>
    <t>107.</t>
  </si>
  <si>
    <t>Kancelářská tužka s pryží, tvrdost 2B (měkká)</t>
  </si>
  <si>
    <t>Dřevěná kancelářská tužka s pryží, černá tuha, tvrdost 2B (měkká)</t>
  </si>
  <si>
    <t>108.</t>
  </si>
  <si>
    <t>25464, 3034</t>
  </si>
  <si>
    <t>Mikrotužka</t>
  </si>
  <si>
    <t>Celoplastové ergonomické tělo s hrotem o  průměru 0,7 mm, šíře stopy 0,7 mm, s bílou pryží, dolní část těla vroubkovaná pro komfortní držení, s klipem</t>
  </si>
  <si>
    <t>109.</t>
  </si>
  <si>
    <t>Tuha do mikrotužky</t>
  </si>
  <si>
    <t>Tuhy do mikrotužky s hrotem o průměru 0,7 mm v krabiččce, střední tvrdost (HB), minimálně 12 tuh v krabičce</t>
  </si>
  <si>
    <t>110.</t>
  </si>
  <si>
    <t>Pryž kancelářská měkká</t>
  </si>
  <si>
    <t>Kancelářská stěrací pryž z přírodního kaučuku, bílá, skvělá kvalita, měkká</t>
  </si>
  <si>
    <t>111.</t>
  </si>
  <si>
    <t xml:space="preserve">Korekční páska </t>
  </si>
  <si>
    <t>Korekční páska - suchý korekční strojek s vyměnitelnou náplní (vč. náplně) šíře pásky 4,2 - 6 mm, délka pásky 10 m</t>
  </si>
  <si>
    <t>IV. SAMOLEPÍCÍ ETIKETY</t>
  </si>
  <si>
    <t>62.</t>
  </si>
  <si>
    <t>Etiketa samolepící na archu A4, rozměr 68x47 mm</t>
  </si>
  <si>
    <t>Bílá samolepící etiketa na listech = arších A4, pro laserové a inkoustové tiskárny a pro kopírovací stroje, 1 balení (krabička) = 100 listů</t>
  </si>
  <si>
    <t>63.</t>
  </si>
  <si>
    <t>Etiketa samolepící na archu A4, rozměr 78x47 mm</t>
  </si>
  <si>
    <t>64.</t>
  </si>
  <si>
    <t>Etiketa samolepící na archu A4, rozměr 48,5x25,4mm</t>
  </si>
  <si>
    <t>65.</t>
  </si>
  <si>
    <t>Etiketa samolepící na archu A4, rozměr 105x37 mm</t>
  </si>
  <si>
    <t>66.</t>
  </si>
  <si>
    <t>Etiketa samolepící na kotouči, rozměr 50x30 mm</t>
  </si>
  <si>
    <t>Bílá samolepící etiketa na kotouči určená pro potisk na principu termotransferového tisku, vnitřní průměr dutinky 40 mm. Na kotouči 3000 etiket.</t>
  </si>
  <si>
    <t>67.</t>
  </si>
  <si>
    <t>3001, 25435</t>
  </si>
  <si>
    <t>Etiketa samolepící na kotouči, rozměr 38x25 mm</t>
  </si>
  <si>
    <t>Bílá samolepící etiketa na kotouči určená pro potisk na principu termotransferového tisku, vnitřní průměr dutinky 40 mm. Na kotouči 1000 etiket.</t>
  </si>
  <si>
    <t>68.</t>
  </si>
  <si>
    <t>Papírový pokladní kotouček 76/60/17</t>
  </si>
  <si>
    <t>Kotouček pokladní jednovrstvý 76/60/17 mm</t>
  </si>
  <si>
    <t>69.</t>
  </si>
  <si>
    <t>Kotouček pokladní termo 57/30/13mm, bez dutinky, EET</t>
  </si>
  <si>
    <t>termokotouček pro pokladní systémy pro EET a platební terminály, bez dutinky, šíře 57 mm, průměr kotoučku 30 mm, návin 13 m</t>
  </si>
  <si>
    <t>70.</t>
  </si>
  <si>
    <t>71.</t>
  </si>
  <si>
    <t>VII. OSTATNÍ</t>
  </si>
  <si>
    <t>112.</t>
  </si>
  <si>
    <t>Nůžky kancelářské</t>
  </si>
  <si>
    <t>Nůžky kancelářské, délka 19-22 cm, ostří z nerez oceli, plastová mala</t>
  </si>
  <si>
    <t>113.</t>
  </si>
  <si>
    <t>25466, 3073</t>
  </si>
  <si>
    <t>Nůžky kancelářské, délka 26 cm, ostří z nerez oceli, plastová mala</t>
  </si>
  <si>
    <t>114.</t>
  </si>
  <si>
    <t>Lepící páska 19 mm x 33 m</t>
  </si>
  <si>
    <t>Lepící páska 19 mm x 33 m, transparentní</t>
  </si>
  <si>
    <t>115.</t>
  </si>
  <si>
    <t>Lepící páska 48 - 50 mm x 66 m</t>
  </si>
  <si>
    <t>Lepící páska 48 - 50 mm x 66 m, transparentní</t>
  </si>
  <si>
    <t>116.</t>
  </si>
  <si>
    <t>25467, 3074</t>
  </si>
  <si>
    <t>Páska lepící oboustranná 38 mm x 5 m</t>
  </si>
  <si>
    <t>Páska lepící oboustranná 38 mm x 5 m, vhodná na lepení koberců, PVC, dekorací apod.</t>
  </si>
  <si>
    <t>117.</t>
  </si>
  <si>
    <t>25469, 3075</t>
  </si>
  <si>
    <t>Tuhé lepidlo (tyčinka)</t>
  </si>
  <si>
    <t>Tuhé lepidlo - lepící tyčinka na všechny druhy papíru, karton a fotografie, snadné použití, čistá aplikace, neobsahující rozpouštědla - netoxické, hmotnost  36 - 40 g</t>
  </si>
  <si>
    <t>118.</t>
  </si>
  <si>
    <t>25470, 3076</t>
  </si>
  <si>
    <t>Lepidlo vteřinové - tuba</t>
  </si>
  <si>
    <t>Univerální tekuté vteřinové lepidlo, tuba - min. 3 g, lepí např. plasty, kov, keramiku, porcelán, dřevo</t>
  </si>
  <si>
    <t>119.</t>
  </si>
  <si>
    <t>Univerzální lepidlo 250g</t>
  </si>
  <si>
    <t>na papír, dřevo, korek (např. Herkules)</t>
  </si>
  <si>
    <t>120.</t>
  </si>
  <si>
    <t>Spony dopisní 32 mm</t>
  </si>
  <si>
    <t>Spony dopisní 32 mm, 75 ks sponek v balení, pozinkované</t>
  </si>
  <si>
    <t>121.</t>
  </si>
  <si>
    <t>25471, 3077</t>
  </si>
  <si>
    <t>Spony dopisní 50 mm</t>
  </si>
  <si>
    <t>Spony dopisní 50 mm, 75 ks sponek v balení, pozinkované</t>
  </si>
  <si>
    <t>122.</t>
  </si>
  <si>
    <t>Spony dopisní 75 mm</t>
  </si>
  <si>
    <t>Spony dopisní 75 mm, 25 ks sponek v balení, pozinkované</t>
  </si>
  <si>
    <t>123.</t>
  </si>
  <si>
    <t>Tabule korková 120x90cm</t>
  </si>
  <si>
    <t>Tabule korková 120x90cm, dřevěný rám, vč. závěsného systému</t>
  </si>
  <si>
    <t>124.</t>
  </si>
  <si>
    <t>Tabule korková 40x60 cm</t>
  </si>
  <si>
    <t>Tabule korková 40 x 60 cm, dřevěný rám, vč. závěsného systému</t>
  </si>
  <si>
    <t>125.</t>
  </si>
  <si>
    <t>25472, 3078</t>
  </si>
  <si>
    <t>Tabule magnetická 60x45 cm</t>
  </si>
  <si>
    <t>Tabule magnetická 60x45 cm, popisovatelná a za sucha stíratelná</t>
  </si>
  <si>
    <t>126.</t>
  </si>
  <si>
    <t>25473, 9326</t>
  </si>
  <si>
    <t>Tabule magnetická 90x60 cm</t>
  </si>
  <si>
    <t>Tabule magnetická 90x60cm, popisovatelná a za sucha stíratelná</t>
  </si>
  <si>
    <t>127.</t>
  </si>
  <si>
    <t>25474, 9327</t>
  </si>
  <si>
    <t>Tabule magnetická 120x90cm</t>
  </si>
  <si>
    <t>Tabule magnetická 120x90cm, popisovatelná a za sucha stíratelná</t>
  </si>
  <si>
    <t>128.</t>
  </si>
  <si>
    <t>Sešívačka střední pro spojovač 24/6, 26/6, sešívací výkon min. 25 listů najednou</t>
  </si>
  <si>
    <t>Plastová sešívačka, mechanické díly z kovu, určena pro spojovač 24/6 nebo 26/6, sešívací výkon min. 25 listů najednou</t>
  </si>
  <si>
    <t>129.</t>
  </si>
  <si>
    <t>130.</t>
  </si>
  <si>
    <t>Rozešívačka kancelářská</t>
  </si>
  <si>
    <t>Klešťový rozešívač drátků, kombinace plast - kov</t>
  </si>
  <si>
    <t>131.</t>
  </si>
  <si>
    <t>Děrovačka</t>
  </si>
  <si>
    <t>Děrovačka s příložníkem, 2 dírky, kombinace plast - kov nebo celokovová s plastovým dnem, na min. 20 listů papíru 80g/m2</t>
  </si>
  <si>
    <t>25475, 3079</t>
  </si>
  <si>
    <t>Spojovače kancelářské 24/6 do sešívačky</t>
  </si>
  <si>
    <t>Spojovače kancelářské (drátky) 24/6 do sešívačky, balení = 1000 ks, pozinkované</t>
  </si>
  <si>
    <t>Spojovače kancelářské 26/6 do sešívačky</t>
  </si>
  <si>
    <t>Spojovače kancelářské (drátky) 26/6 do sešívačky, balení = 1000 ks, pozinkované</t>
  </si>
  <si>
    <t>Motouz polyprop. 12500 dtex 250g</t>
  </si>
  <si>
    <t>Motouz polypropylenový, hmotnost min. 250 g</t>
  </si>
  <si>
    <t>25477, 3080</t>
  </si>
  <si>
    <t>Pravítko 30 cm</t>
  </si>
  <si>
    <t>Pravítko 30 cm čiré</t>
  </si>
  <si>
    <t>Ořezávátko na kancelářské tužky</t>
  </si>
  <si>
    <t>Ořezávátko na kancelářské tužky, kovové, jednoduché, bez zásobníku</t>
  </si>
  <si>
    <t>25603, 3063</t>
  </si>
  <si>
    <t>Podložka psací A4, s klipem</t>
  </si>
  <si>
    <t xml:space="preserve">Podložka psací, pro formát papíru A4, z extra silné lepenky, lamino provedení, kovový klip na uchycení dokumentů </t>
  </si>
  <si>
    <t>25550, 2954</t>
  </si>
  <si>
    <t>Papír barevný A4</t>
  </si>
  <si>
    <t>Papír min. 80g, mix barev, 1 balení = 20 ks listů</t>
  </si>
  <si>
    <t>Barva razítková, černá</t>
  </si>
  <si>
    <t>Barva razítková, černá 26-27 ml</t>
  </si>
  <si>
    <t>Barva razítková, červená</t>
  </si>
  <si>
    <t>Barva razítková, červená 26-27 ml</t>
  </si>
  <si>
    <t>25691, 25692, 25478</t>
  </si>
  <si>
    <t>Magnetky</t>
  </si>
  <si>
    <t>Magnetky v plastovém pouzdře kulaté, průměr 13 - 15 mm, barevné provedení dle nabídky. 1 balení = 10 ks</t>
  </si>
  <si>
    <t>25690, 25689, 3064</t>
  </si>
  <si>
    <t>Magnetky v plastovém pouzdře kulaté, průměr 24 mm, barevné provedení dle nabídky. 1 balení = 10 ks</t>
  </si>
  <si>
    <t>Klip kovový 51 mm</t>
  </si>
  <si>
    <t>Kancelářský klip, kovový, 51 mm, černý, 1 bal = 12 ks</t>
  </si>
  <si>
    <t>25479, 3082</t>
  </si>
  <si>
    <t>Připínáčky do nástěnky</t>
  </si>
  <si>
    <t>Připínáčky do korkových tabulí, mix barev, průměr 10 mm, kovový hrot, plastový úchyt, 1 balení = 100 ks</t>
  </si>
  <si>
    <t>Zásuvka na dokumenty</t>
  </si>
  <si>
    <t>Zásuvka na dokumenty A4, zasouvací - stohovatelná, materiál: plast, rozměr 25,4 x 6,1 x 35 cm (různé barvy)</t>
  </si>
  <si>
    <t>CD-R, kapacita 700 MB, 52x rychlost zapisování</t>
  </si>
  <si>
    <t>Zapisovatelné CD-R, kapacita 700MB/80 min. záznamu, rychlost čtení 52x, vysoce výkonná zapisovací vrstva, vysoce odolná ochranná vrstva, balení 50 nebo 100 ks (dodavatel nacení 1 ks)</t>
  </si>
  <si>
    <t>DVD+R, kapacita 4,7 GB, 120 minut, 16x rychlost zaapisování</t>
  </si>
  <si>
    <t>DVD+R, výborná kvalita záznamů, multikompatibilní, kapacita 4,7 GB
maximální rychlost zápisu 16x,
balení 25 ks (dodavatel nacení 1 ks)</t>
  </si>
  <si>
    <t>9235, 3067</t>
  </si>
  <si>
    <t>Krabice archivní A4, 350 x 260 x 110 mm</t>
  </si>
  <si>
    <t>Papírová krabice k archivaci materiálu</t>
  </si>
  <si>
    <t>Jmenovka s klipem</t>
  </si>
  <si>
    <t>Jmenovka (visačka) s klipem, na šířku, rozměry min. 9 x 6 cm</t>
  </si>
  <si>
    <t>Folie laminovací A4</t>
  </si>
  <si>
    <t>Folie laminovací A4, 1 balení = 100 ks</t>
  </si>
  <si>
    <t>25480, 3853</t>
  </si>
  <si>
    <t>Gumičky v krabičce (mix barev) - bal/100ks</t>
  </si>
  <si>
    <t>Kalkulátor stolní</t>
  </si>
  <si>
    <t>Kompaktní kalkulátor, standardní funkce, 10místný displej, plastová klávesnice, bateriové a solární napájení</t>
  </si>
  <si>
    <t>Flash disk 8 GB</t>
  </si>
  <si>
    <t>USB flash disk 8 GB</t>
  </si>
  <si>
    <t>Ruční průtažná stretch fólie</t>
  </si>
  <si>
    <t>šířka 500 mm/síla fólie 20-23 my/hmotnost návinu cca 2,2kg</t>
  </si>
  <si>
    <t>Sáček se zipem 60mmx80mm</t>
  </si>
  <si>
    <t>univerzální igelitový sáček se zavíráním na "zip", možnost opětovného otevření a uzavření, dodavatel uvede cenu za 1 ks!</t>
  </si>
  <si>
    <t>25482, 3091</t>
  </si>
  <si>
    <t>Sáček se zipem 70mmx100mm</t>
  </si>
  <si>
    <t>36353      36354</t>
  </si>
  <si>
    <t>36359         36357       36358</t>
  </si>
  <si>
    <t>Deska A4 PVC, spodní kapsy, mix barev</t>
  </si>
  <si>
    <t>Náhradní náplň pro kuličkové pero pod pol. č. 103</t>
  </si>
  <si>
    <t>Kalíšek na tužky - drátěný program 1</t>
  </si>
  <si>
    <t>kovový stojan na psací potřeby, barva provedení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</si>
</sst>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7" fillId="0" borderId="0"/>
    <xf numFmtId="164" fontId="12" fillId="0" borderId="0" applyBorder="0" applyProtection="0"/>
    <xf numFmtId="0" fontId="15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0" fillId="0" borderId="4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center" vertical="center"/>
    </xf>
    <xf numFmtId="0" fontId="11" fillId="5" borderId="4" xfId="2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/>
    </xf>
    <xf numFmtId="164" fontId="11" fillId="6" borderId="4" xfId="4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164" fontId="11" fillId="7" borderId="4" xfId="4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11" fillId="5" borderId="1" xfId="2" applyFont="1" applyFill="1" applyBorder="1" applyAlignment="1">
      <alignment horizontal="center" vertical="center"/>
    </xf>
    <xf numFmtId="0" fontId="0" fillId="0" borderId="4" xfId="0" applyBorder="1"/>
    <xf numFmtId="0" fontId="0" fillId="8" borderId="4" xfId="0" applyFill="1" applyBorder="1"/>
    <xf numFmtId="2" fontId="0" fillId="0" borderId="4" xfId="0" applyNumberFormat="1" applyBorder="1"/>
    <xf numFmtId="0" fontId="11" fillId="0" borderId="4" xfId="0" applyFont="1" applyBorder="1" applyAlignment="1">
      <alignment horizontal="left" vertical="center"/>
    </xf>
    <xf numFmtId="164" fontId="11" fillId="0" borderId="4" xfId="4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left" vertical="center"/>
    </xf>
    <xf numFmtId="164" fontId="13" fillId="0" borderId="0" xfId="4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5" applyFont="1" applyBorder="1" applyAlignment="1">
      <alignment horizontal="left" vertical="center" wrapText="1"/>
    </xf>
    <xf numFmtId="0" fontId="11" fillId="5" borderId="4" xfId="5" applyFont="1" applyFill="1" applyBorder="1" applyAlignment="1">
      <alignment horizontal="left" vertical="center" wrapText="1"/>
    </xf>
    <xf numFmtId="0" fontId="11" fillId="5" borderId="4" xfId="5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164" fontId="13" fillId="0" borderId="24" xfId="4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5" borderId="0" xfId="0" applyFont="1" applyFill="1" applyAlignment="1">
      <alignment horizontal="center"/>
    </xf>
    <xf numFmtId="0" fontId="0" fillId="5" borderId="4" xfId="0" applyFill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/>
    </xf>
    <xf numFmtId="0" fontId="11" fillId="5" borderId="4" xfId="5" applyFont="1" applyFill="1" applyBorder="1" applyAlignment="1">
      <alignment horizontal="left" vertical="center"/>
    </xf>
    <xf numFmtId="0" fontId="11" fillId="5" borderId="0" xfId="5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4" fontId="1" fillId="8" borderId="4" xfId="1" applyNumberForma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4" fontId="0" fillId="8" borderId="4" xfId="0" applyNumberFormat="1" applyFill="1" applyBorder="1" applyAlignment="1" applyProtection="1">
      <alignment horizontal="center" vertical="center"/>
      <protection locked="0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4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center"/>
    </xf>
    <xf numFmtId="4" fontId="9" fillId="3" borderId="16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4" fontId="9" fillId="3" borderId="21" xfId="0" applyNumberFormat="1" applyFont="1" applyFill="1" applyBorder="1" applyAlignment="1">
      <alignment horizontal="center"/>
    </xf>
    <xf numFmtId="4" fontId="9" fillId="3" borderId="22" xfId="0" applyNumberFormat="1" applyFont="1" applyFill="1" applyBorder="1" applyAlignment="1">
      <alignment horizontal="center"/>
    </xf>
    <xf numFmtId="164" fontId="13" fillId="9" borderId="10" xfId="4" applyFont="1" applyFill="1" applyBorder="1" applyAlignment="1">
      <alignment horizontal="center" vertical="center" wrapText="1"/>
    </xf>
    <xf numFmtId="164" fontId="13" fillId="9" borderId="11" xfId="4" applyFont="1" applyFill="1" applyBorder="1" applyAlignment="1">
      <alignment horizontal="center" vertical="center" wrapText="1"/>
    </xf>
    <xf numFmtId="164" fontId="13" fillId="9" borderId="12" xfId="4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8" borderId="2" xfId="0" applyFont="1" applyFill="1" applyBorder="1" applyAlignment="1" applyProtection="1">
      <alignment horizontal="center"/>
      <protection locked="0"/>
    </xf>
    <xf numFmtId="0" fontId="6" fillId="8" borderId="3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>
      <alignment horizontal="center" wrapText="1"/>
    </xf>
    <xf numFmtId="0" fontId="8" fillId="4" borderId="2" xfId="2" applyFont="1" applyFill="1" applyBorder="1" applyAlignment="1">
      <alignment horizontal="center" wrapText="1"/>
    </xf>
    <xf numFmtId="0" fontId="8" fillId="4" borderId="3" xfId="2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4" fontId="9" fillId="3" borderId="19" xfId="0" applyNumberFormat="1" applyFont="1" applyFill="1" applyBorder="1" applyAlignment="1">
      <alignment horizontal="center"/>
    </xf>
    <xf numFmtId="4" fontId="9" fillId="3" borderId="2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3" fontId="0" fillId="5" borderId="0" xfId="0" applyNumberForma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1" fillId="0" borderId="4" xfId="5" applyFont="1" applyFill="1" applyBorder="1" applyAlignment="1">
      <alignment horizontal="left" vertical="center" wrapText="1"/>
    </xf>
  </cellXfs>
  <cellStyles count="6">
    <cellStyle name="Excel Built-in Normal" xfId="4" xr:uid="{5C251BB5-D8C5-4E66-A91C-F409127BE8C1}"/>
    <cellStyle name="Neutrální" xfId="1" builtinId="28"/>
    <cellStyle name="Normální" xfId="0" builtinId="0"/>
    <cellStyle name="Normální 2" xfId="5" xr:uid="{F9AEEA06-8021-469D-8203-86B9A2649C26}"/>
    <cellStyle name="Normální 3" xfId="3" xr:uid="{59123755-E5CD-4C54-B72D-D3F9001EBCD0}"/>
    <cellStyle name="Normální 4" xfId="2" xr:uid="{E5BBC586-6680-4F80-9790-58CA368C037E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B123-56D3-4748-8D49-B7C84E7605CC}">
  <sheetPr>
    <pageSetUpPr fitToPage="1"/>
  </sheetPr>
  <dimension ref="A1:L26"/>
  <sheetViews>
    <sheetView tabSelected="1" workbookViewId="0">
      <selection activeCell="G9" sqref="G9"/>
    </sheetView>
  </sheetViews>
  <sheetFormatPr defaultRowHeight="15" x14ac:dyDescent="0.25"/>
  <cols>
    <col min="2" max="2" width="8.7109375" customWidth="1"/>
    <col min="3" max="3" width="23.140625" customWidth="1"/>
    <col min="4" max="4" width="38.140625" customWidth="1"/>
    <col min="6" max="6" width="11.42578125" customWidth="1"/>
    <col min="7" max="8" width="12.140625" customWidth="1"/>
    <col min="9" max="9" width="13.140625" customWidth="1"/>
    <col min="10" max="10" width="16.42578125" customWidth="1"/>
    <col min="11" max="11" width="14" customWidth="1"/>
    <col min="12" max="12" width="13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customHeight="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6" spans="1:12" ht="18.75" x14ac:dyDescent="0.3">
      <c r="A6" s="99" t="s">
        <v>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1:12" ht="63" x14ac:dyDescent="0.25">
      <c r="A7" s="4" t="s">
        <v>3</v>
      </c>
      <c r="B7" s="4" t="s">
        <v>4</v>
      </c>
      <c r="C7" s="11" t="s">
        <v>5</v>
      </c>
      <c r="D7" s="12" t="s">
        <v>6</v>
      </c>
      <c r="E7" s="11" t="s">
        <v>7</v>
      </c>
      <c r="F7" s="13" t="s">
        <v>8</v>
      </c>
      <c r="G7" s="13" t="s">
        <v>9</v>
      </c>
      <c r="H7" s="14" t="s">
        <v>10</v>
      </c>
      <c r="I7" s="14" t="s">
        <v>11</v>
      </c>
      <c r="J7" s="14" t="s">
        <v>12</v>
      </c>
      <c r="K7" s="13" t="s">
        <v>13</v>
      </c>
      <c r="L7" s="13" t="s">
        <v>14</v>
      </c>
    </row>
    <row r="8" spans="1:12" ht="30" x14ac:dyDescent="0.25">
      <c r="A8" s="15" t="s">
        <v>16</v>
      </c>
      <c r="B8" s="15">
        <v>2935</v>
      </c>
      <c r="C8" s="17" t="s">
        <v>17</v>
      </c>
      <c r="D8" s="17" t="s">
        <v>18</v>
      </c>
      <c r="E8" s="18" t="s">
        <v>19</v>
      </c>
      <c r="F8" s="29">
        <v>37</v>
      </c>
      <c r="G8" s="30"/>
      <c r="H8" s="31">
        <f>G8*1.21</f>
        <v>0</v>
      </c>
      <c r="I8" s="31">
        <f>ROUND(F8*G8,1)</f>
        <v>0</v>
      </c>
      <c r="J8" s="31">
        <f>ROUND(F8*H8,1)</f>
        <v>0</v>
      </c>
      <c r="K8" s="30"/>
      <c r="L8" s="30"/>
    </row>
    <row r="9" spans="1:12" ht="30" x14ac:dyDescent="0.25">
      <c r="A9" s="15" t="s">
        <v>20</v>
      </c>
      <c r="B9" s="15">
        <v>2937</v>
      </c>
      <c r="C9" s="17" t="s">
        <v>21</v>
      </c>
      <c r="D9" s="17" t="s">
        <v>22</v>
      </c>
      <c r="E9" s="18" t="s">
        <v>19</v>
      </c>
      <c r="F9" s="29">
        <v>29</v>
      </c>
      <c r="G9" s="30"/>
      <c r="H9" s="31">
        <f t="shared" ref="H9:H21" si="0">G9*1.21</f>
        <v>0</v>
      </c>
      <c r="I9" s="31">
        <f t="shared" ref="I9:I21" si="1">ROUND(F9*G9,1)</f>
        <v>0</v>
      </c>
      <c r="J9" s="31">
        <f t="shared" ref="J9:J21" si="2">ROUND(F9*H9,1)</f>
        <v>0</v>
      </c>
      <c r="K9" s="30"/>
      <c r="L9" s="30"/>
    </row>
    <row r="10" spans="1:12" ht="30" x14ac:dyDescent="0.25">
      <c r="A10" s="15" t="s">
        <v>23</v>
      </c>
      <c r="B10" s="16">
        <v>35622</v>
      </c>
      <c r="C10" s="17" t="s">
        <v>24</v>
      </c>
      <c r="D10" s="17" t="s">
        <v>25</v>
      </c>
      <c r="E10" s="18" t="s">
        <v>19</v>
      </c>
      <c r="F10" s="29">
        <v>20</v>
      </c>
      <c r="G10" s="30"/>
      <c r="H10" s="31">
        <f t="shared" si="0"/>
        <v>0</v>
      </c>
      <c r="I10" s="31">
        <f t="shared" si="1"/>
        <v>0</v>
      </c>
      <c r="J10" s="31">
        <f t="shared" si="2"/>
        <v>0</v>
      </c>
      <c r="K10" s="30"/>
      <c r="L10" s="30"/>
    </row>
    <row r="11" spans="1:12" ht="30" x14ac:dyDescent="0.25">
      <c r="A11" s="15" t="s">
        <v>26</v>
      </c>
      <c r="B11" s="15">
        <v>36343</v>
      </c>
      <c r="C11" s="17" t="s">
        <v>28</v>
      </c>
      <c r="D11" s="17" t="s">
        <v>29</v>
      </c>
      <c r="E11" s="18" t="s">
        <v>19</v>
      </c>
      <c r="F11" s="29">
        <v>34</v>
      </c>
      <c r="G11" s="30"/>
      <c r="H11" s="31">
        <f t="shared" si="0"/>
        <v>0</v>
      </c>
      <c r="I11" s="31">
        <f t="shared" si="1"/>
        <v>0</v>
      </c>
      <c r="J11" s="31">
        <f t="shared" si="2"/>
        <v>0</v>
      </c>
      <c r="K11" s="30"/>
      <c r="L11" s="30"/>
    </row>
    <row r="12" spans="1:12" ht="60" x14ac:dyDescent="0.25">
      <c r="A12" s="15" t="s">
        <v>27</v>
      </c>
      <c r="B12" s="15">
        <v>36346</v>
      </c>
      <c r="C12" s="17" t="s">
        <v>31</v>
      </c>
      <c r="D12" s="17" t="s">
        <v>32</v>
      </c>
      <c r="E12" s="18" t="s">
        <v>19</v>
      </c>
      <c r="F12" s="29">
        <v>207</v>
      </c>
      <c r="G12" s="30"/>
      <c r="H12" s="31">
        <f t="shared" si="0"/>
        <v>0</v>
      </c>
      <c r="I12" s="31">
        <f t="shared" si="1"/>
        <v>0</v>
      </c>
      <c r="J12" s="31">
        <f t="shared" si="2"/>
        <v>0</v>
      </c>
      <c r="K12" s="30"/>
      <c r="L12" s="30"/>
    </row>
    <row r="13" spans="1:12" ht="60" x14ac:dyDescent="0.25">
      <c r="A13" s="15" t="s">
        <v>30</v>
      </c>
      <c r="B13" s="15">
        <v>36347</v>
      </c>
      <c r="C13" s="17" t="s">
        <v>31</v>
      </c>
      <c r="D13" s="17" t="s">
        <v>34</v>
      </c>
      <c r="E13" s="18" t="s">
        <v>19</v>
      </c>
      <c r="F13" s="29">
        <v>98</v>
      </c>
      <c r="G13" s="30"/>
      <c r="H13" s="31">
        <f t="shared" si="0"/>
        <v>0</v>
      </c>
      <c r="I13" s="31">
        <f t="shared" si="1"/>
        <v>0</v>
      </c>
      <c r="J13" s="31">
        <f t="shared" si="2"/>
        <v>0</v>
      </c>
      <c r="K13" s="30"/>
      <c r="L13" s="30"/>
    </row>
    <row r="14" spans="1:12" ht="45" x14ac:dyDescent="0.25">
      <c r="A14" s="15" t="s">
        <v>33</v>
      </c>
      <c r="B14" s="15">
        <v>36348</v>
      </c>
      <c r="C14" s="17" t="s">
        <v>36</v>
      </c>
      <c r="D14" s="17" t="s">
        <v>37</v>
      </c>
      <c r="E14" s="18" t="s">
        <v>19</v>
      </c>
      <c r="F14" s="29">
        <v>5</v>
      </c>
      <c r="G14" s="30"/>
      <c r="H14" s="31">
        <f t="shared" si="0"/>
        <v>0</v>
      </c>
      <c r="I14" s="31">
        <f t="shared" si="1"/>
        <v>0</v>
      </c>
      <c r="J14" s="31">
        <f t="shared" si="2"/>
        <v>0</v>
      </c>
      <c r="K14" s="30"/>
      <c r="L14" s="30"/>
    </row>
    <row r="15" spans="1:12" ht="60" x14ac:dyDescent="0.25">
      <c r="A15" s="15" t="s">
        <v>35</v>
      </c>
      <c r="B15" s="16">
        <v>2942</v>
      </c>
      <c r="C15" s="19" t="s">
        <v>39</v>
      </c>
      <c r="D15" s="17" t="s">
        <v>40</v>
      </c>
      <c r="E15" s="18" t="s">
        <v>19</v>
      </c>
      <c r="F15" s="29">
        <v>39</v>
      </c>
      <c r="G15" s="30"/>
      <c r="H15" s="31">
        <f t="shared" si="0"/>
        <v>0</v>
      </c>
      <c r="I15" s="31">
        <f t="shared" si="1"/>
        <v>0</v>
      </c>
      <c r="J15" s="31">
        <f t="shared" si="2"/>
        <v>0</v>
      </c>
      <c r="K15" s="30"/>
      <c r="L15" s="30"/>
    </row>
    <row r="16" spans="1:12" ht="60" x14ac:dyDescent="0.25">
      <c r="A16" s="15" t="s">
        <v>38</v>
      </c>
      <c r="B16" s="15">
        <v>36350</v>
      </c>
      <c r="C16" s="17" t="s">
        <v>42</v>
      </c>
      <c r="D16" s="17" t="s">
        <v>43</v>
      </c>
      <c r="E16" s="18" t="s">
        <v>19</v>
      </c>
      <c r="F16" s="29">
        <v>9</v>
      </c>
      <c r="G16" s="30"/>
      <c r="H16" s="31">
        <f t="shared" si="0"/>
        <v>0</v>
      </c>
      <c r="I16" s="31">
        <f t="shared" si="1"/>
        <v>0</v>
      </c>
      <c r="J16" s="31">
        <f t="shared" si="2"/>
        <v>0</v>
      </c>
      <c r="K16" s="30"/>
      <c r="L16" s="30"/>
    </row>
    <row r="17" spans="1:12" ht="45" x14ac:dyDescent="0.25">
      <c r="A17" s="15" t="s">
        <v>41</v>
      </c>
      <c r="B17" s="15">
        <v>2939</v>
      </c>
      <c r="C17" s="17" t="s">
        <v>45</v>
      </c>
      <c r="D17" s="17" t="s">
        <v>46</v>
      </c>
      <c r="E17" s="18" t="s">
        <v>19</v>
      </c>
      <c r="F17" s="29">
        <v>7</v>
      </c>
      <c r="G17" s="30"/>
      <c r="H17" s="31">
        <f t="shared" si="0"/>
        <v>0</v>
      </c>
      <c r="I17" s="31">
        <f t="shared" si="1"/>
        <v>0</v>
      </c>
      <c r="J17" s="31">
        <f t="shared" si="2"/>
        <v>0</v>
      </c>
      <c r="K17" s="30"/>
      <c r="L17" s="30"/>
    </row>
    <row r="18" spans="1:12" ht="45" x14ac:dyDescent="0.25">
      <c r="A18" s="15" t="s">
        <v>44</v>
      </c>
      <c r="B18" s="16">
        <v>2939</v>
      </c>
      <c r="C18" s="17" t="s">
        <v>49</v>
      </c>
      <c r="D18" s="17" t="s">
        <v>50</v>
      </c>
      <c r="E18" s="18" t="s">
        <v>19</v>
      </c>
      <c r="F18" s="29">
        <v>13</v>
      </c>
      <c r="G18" s="30"/>
      <c r="H18" s="31">
        <f t="shared" si="0"/>
        <v>0</v>
      </c>
      <c r="I18" s="31">
        <f t="shared" si="1"/>
        <v>0</v>
      </c>
      <c r="J18" s="31">
        <f t="shared" si="2"/>
        <v>0</v>
      </c>
      <c r="K18" s="30"/>
      <c r="L18" s="30"/>
    </row>
    <row r="19" spans="1:12" ht="30" x14ac:dyDescent="0.25">
      <c r="A19" s="15" t="s">
        <v>47</v>
      </c>
      <c r="B19" s="16">
        <v>3070</v>
      </c>
      <c r="C19" s="21" t="s">
        <v>54</v>
      </c>
      <c r="D19" s="21" t="s">
        <v>55</v>
      </c>
      <c r="E19" s="28" t="s">
        <v>56</v>
      </c>
      <c r="F19" s="29">
        <v>3</v>
      </c>
      <c r="G19" s="30"/>
      <c r="H19" s="31">
        <f t="shared" si="0"/>
        <v>0</v>
      </c>
      <c r="I19" s="31">
        <f t="shared" si="1"/>
        <v>0</v>
      </c>
      <c r="J19" s="31">
        <f t="shared" si="2"/>
        <v>0</v>
      </c>
      <c r="K19" s="30"/>
      <c r="L19" s="30"/>
    </row>
    <row r="20" spans="1:12" x14ac:dyDescent="0.25">
      <c r="A20" s="15" t="s">
        <v>48</v>
      </c>
      <c r="B20" s="15">
        <v>36435</v>
      </c>
      <c r="C20" s="22" t="s">
        <v>58</v>
      </c>
      <c r="D20" s="23" t="s">
        <v>59</v>
      </c>
      <c r="E20" s="28" t="s">
        <v>19</v>
      </c>
      <c r="F20" s="29">
        <v>50</v>
      </c>
      <c r="G20" s="30"/>
      <c r="H20" s="31">
        <f t="shared" si="0"/>
        <v>0</v>
      </c>
      <c r="I20" s="31">
        <f t="shared" si="1"/>
        <v>0</v>
      </c>
      <c r="J20" s="31">
        <f t="shared" si="2"/>
        <v>0</v>
      </c>
      <c r="K20" s="30"/>
      <c r="L20" s="30"/>
    </row>
    <row r="21" spans="1:12" x14ac:dyDescent="0.25">
      <c r="A21" s="15" t="s">
        <v>51</v>
      </c>
      <c r="B21" s="15">
        <v>36356</v>
      </c>
      <c r="C21" s="24" t="s">
        <v>61</v>
      </c>
      <c r="D21" s="25" t="s">
        <v>62</v>
      </c>
      <c r="E21" s="28" t="s">
        <v>19</v>
      </c>
      <c r="F21" s="29">
        <v>10</v>
      </c>
      <c r="G21" s="30"/>
      <c r="H21" s="31">
        <f t="shared" si="0"/>
        <v>0</v>
      </c>
      <c r="I21" s="31">
        <f t="shared" si="1"/>
        <v>0</v>
      </c>
      <c r="J21" s="31">
        <f t="shared" si="2"/>
        <v>0</v>
      </c>
      <c r="K21" s="30"/>
      <c r="L21" s="30"/>
    </row>
    <row r="22" spans="1:12" ht="15.75" thickBot="1" x14ac:dyDescent="0.3"/>
    <row r="23" spans="1:12" x14ac:dyDescent="0.25">
      <c r="A23" s="88" t="s">
        <v>63</v>
      </c>
      <c r="B23" s="89"/>
      <c r="C23" s="89"/>
      <c r="D23" s="89"/>
      <c r="E23" s="89"/>
      <c r="F23" s="89"/>
      <c r="G23" s="90"/>
    </row>
    <row r="24" spans="1:12" ht="15.75" x14ac:dyDescent="0.25">
      <c r="A24" s="75" t="s">
        <v>64</v>
      </c>
      <c r="B24" s="76"/>
      <c r="C24" s="76"/>
      <c r="D24" s="76"/>
      <c r="E24" s="77"/>
      <c r="F24" s="78">
        <f>SUM(I8:I21)</f>
        <v>0</v>
      </c>
      <c r="G24" s="79"/>
    </row>
    <row r="25" spans="1:12" ht="15.75" x14ac:dyDescent="0.25">
      <c r="A25" s="80" t="s">
        <v>65</v>
      </c>
      <c r="B25" s="81"/>
      <c r="C25" s="81"/>
      <c r="D25" s="81"/>
      <c r="E25" s="82"/>
      <c r="F25" s="78">
        <f>F26-F24</f>
        <v>0</v>
      </c>
      <c r="G25" s="79"/>
    </row>
    <row r="26" spans="1:12" ht="16.5" thickBot="1" x14ac:dyDescent="0.3">
      <c r="A26" s="83" t="s">
        <v>66</v>
      </c>
      <c r="B26" s="84"/>
      <c r="C26" s="84"/>
      <c r="D26" s="84"/>
      <c r="E26" s="85"/>
      <c r="F26" s="86">
        <f>SUM(J8:J21)</f>
        <v>0</v>
      </c>
      <c r="G26" s="87"/>
    </row>
  </sheetData>
  <sheetProtection formatCells="0" insertColumns="0" insertRows="0" deleteColumns="0" deleteRows="0"/>
  <mergeCells count="12">
    <mergeCell ref="A23:G23"/>
    <mergeCell ref="I1:L1"/>
    <mergeCell ref="C2:L2"/>
    <mergeCell ref="A4:D4"/>
    <mergeCell ref="E4:L4"/>
    <mergeCell ref="A6:L6"/>
    <mergeCell ref="A24:E24"/>
    <mergeCell ref="F24:G24"/>
    <mergeCell ref="A25:E25"/>
    <mergeCell ref="F25:G25"/>
    <mergeCell ref="A26:E26"/>
    <mergeCell ref="F26:G26"/>
  </mergeCells>
  <phoneticPr fontId="16" type="noConversion"/>
  <pageMargins left="0.7" right="0.7" top="0.78740157499999996" bottom="0.78740157499999996" header="0.3" footer="0.3"/>
  <pageSetup paperSize="9" scale="7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142E-9C18-47A2-AED4-FE4829B15821}">
  <sheetPr>
    <pageSetUpPr fitToPage="1"/>
  </sheetPr>
  <dimension ref="A1:L17"/>
  <sheetViews>
    <sheetView workbookViewId="0">
      <selection activeCell="F9" sqref="F9"/>
    </sheetView>
  </sheetViews>
  <sheetFormatPr defaultRowHeight="15" x14ac:dyDescent="0.25"/>
  <cols>
    <col min="3" max="3" width="23.5703125" customWidth="1"/>
    <col min="4" max="4" width="52.85546875" style="42" customWidth="1"/>
    <col min="5" max="5" width="12.42578125" customWidth="1"/>
    <col min="6" max="6" width="10.85546875" customWidth="1"/>
    <col min="7" max="7" width="13.85546875" customWidth="1"/>
    <col min="8" max="8" width="12.140625" customWidth="1"/>
    <col min="9" max="9" width="12.42578125" customWidth="1"/>
    <col min="10" max="10" width="14.140625" customWidth="1"/>
    <col min="11" max="11" width="13.42578125" customWidth="1"/>
    <col min="12" max="12" width="15.71093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5.75" x14ac:dyDescent="0.25">
      <c r="A7" s="102" t="s">
        <v>67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ht="78.75" x14ac:dyDescent="0.25">
      <c r="A8" s="4" t="s">
        <v>3</v>
      </c>
      <c r="B8" s="4" t="s">
        <v>4</v>
      </c>
      <c r="C8" s="11" t="s">
        <v>5</v>
      </c>
      <c r="D8" s="12" t="s">
        <v>6</v>
      </c>
      <c r="E8" s="11" t="s">
        <v>7</v>
      </c>
      <c r="F8" s="13" t="s">
        <v>8</v>
      </c>
      <c r="G8" s="13" t="s">
        <v>9</v>
      </c>
      <c r="H8" s="14" t="s">
        <v>10</v>
      </c>
      <c r="I8" s="8" t="s">
        <v>11</v>
      </c>
      <c r="J8" s="9" t="s">
        <v>12</v>
      </c>
      <c r="K8" s="13" t="s">
        <v>13</v>
      </c>
      <c r="L8" s="10" t="s">
        <v>14</v>
      </c>
    </row>
    <row r="9" spans="1:12" ht="60" x14ac:dyDescent="0.25">
      <c r="A9" s="15" t="s">
        <v>52</v>
      </c>
      <c r="B9" s="16">
        <v>36353</v>
      </c>
      <c r="C9" s="32" t="s">
        <v>69</v>
      </c>
      <c r="D9" s="33" t="s">
        <v>70</v>
      </c>
      <c r="E9" s="20" t="s">
        <v>56</v>
      </c>
      <c r="F9" s="15">
        <v>37</v>
      </c>
      <c r="G9" s="68"/>
      <c r="H9" s="34">
        <f t="shared" ref="H9:H12" si="0">G9*1.21</f>
        <v>0</v>
      </c>
      <c r="I9" s="34">
        <f>ROUND(G9*F9,2)</f>
        <v>0</v>
      </c>
      <c r="J9" s="34">
        <f>ROUND(H9*F9,2)</f>
        <v>0</v>
      </c>
      <c r="K9" s="69"/>
      <c r="L9" s="69"/>
    </row>
    <row r="10" spans="1:12" ht="60" x14ac:dyDescent="0.25">
      <c r="A10" s="15" t="s">
        <v>53</v>
      </c>
      <c r="B10" s="16" t="s">
        <v>425</v>
      </c>
      <c r="C10" s="32" t="s">
        <v>72</v>
      </c>
      <c r="D10" s="33" t="s">
        <v>70</v>
      </c>
      <c r="E10" s="20" t="s">
        <v>56</v>
      </c>
      <c r="F10" s="15">
        <v>2054</v>
      </c>
      <c r="G10" s="68"/>
      <c r="H10" s="34">
        <f t="shared" si="0"/>
        <v>0</v>
      </c>
      <c r="I10" s="34">
        <f t="shared" ref="I10:I12" si="1">ROUND(G10*F10,2)</f>
        <v>0</v>
      </c>
      <c r="J10" s="34">
        <f t="shared" ref="J10:J12" si="2">ROUND(H10*F10,2)</f>
        <v>0</v>
      </c>
      <c r="K10" s="69"/>
      <c r="L10" s="69"/>
    </row>
    <row r="11" spans="1:12" ht="60" x14ac:dyDescent="0.25">
      <c r="A11" s="15" t="s">
        <v>57</v>
      </c>
      <c r="B11" s="16">
        <v>36355</v>
      </c>
      <c r="C11" s="32" t="s">
        <v>74</v>
      </c>
      <c r="D11" s="33" t="s">
        <v>70</v>
      </c>
      <c r="E11" s="20" t="s">
        <v>56</v>
      </c>
      <c r="F11" s="15">
        <v>214</v>
      </c>
      <c r="G11" s="68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60" x14ac:dyDescent="0.25">
      <c r="A12" s="15" t="s">
        <v>60</v>
      </c>
      <c r="B12" s="16">
        <v>36356</v>
      </c>
      <c r="C12" s="32" t="s">
        <v>76</v>
      </c>
      <c r="D12" s="33" t="s">
        <v>70</v>
      </c>
      <c r="E12" s="20" t="s">
        <v>56</v>
      </c>
      <c r="F12" s="15">
        <v>52</v>
      </c>
      <c r="G12" s="68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15.75" thickBot="1" x14ac:dyDescent="0.3">
      <c r="A13" s="35"/>
      <c r="B13" s="35"/>
      <c r="C13" s="35"/>
      <c r="D13" s="41"/>
      <c r="E13" s="35"/>
      <c r="F13" s="35"/>
      <c r="G13" s="35"/>
      <c r="H13" s="36"/>
      <c r="I13" s="36"/>
      <c r="J13" s="36"/>
      <c r="K13" s="35"/>
      <c r="L13" s="35"/>
    </row>
    <row r="14" spans="1:12" x14ac:dyDescent="0.25">
      <c r="A14" s="37"/>
      <c r="B14" s="37"/>
      <c r="C14" s="38"/>
      <c r="D14" s="88" t="s">
        <v>67</v>
      </c>
      <c r="E14" s="89"/>
      <c r="F14" s="89"/>
      <c r="G14" s="89"/>
      <c r="H14" s="89"/>
      <c r="I14" s="89"/>
      <c r="J14" s="90"/>
      <c r="K14" s="39"/>
      <c r="L14" s="39"/>
    </row>
    <row r="15" spans="1:12" ht="15.75" x14ac:dyDescent="0.25">
      <c r="A15" s="37"/>
      <c r="B15" s="37"/>
      <c r="C15" s="38"/>
      <c r="D15" s="75" t="s">
        <v>64</v>
      </c>
      <c r="E15" s="76"/>
      <c r="F15" s="76"/>
      <c r="G15" s="76"/>
      <c r="H15" s="77"/>
      <c r="I15" s="78">
        <f>SUM(I9:I12)</f>
        <v>0</v>
      </c>
      <c r="J15" s="79"/>
      <c r="K15" s="40"/>
      <c r="L15" s="40"/>
    </row>
    <row r="16" spans="1:12" ht="15.75" x14ac:dyDescent="0.25">
      <c r="A16" s="35"/>
      <c r="B16" s="35"/>
      <c r="C16" s="35"/>
      <c r="D16" s="80" t="s">
        <v>77</v>
      </c>
      <c r="E16" s="81"/>
      <c r="F16" s="81"/>
      <c r="G16" s="81"/>
      <c r="H16" s="82"/>
      <c r="I16" s="78">
        <f>I17-I15</f>
        <v>0</v>
      </c>
      <c r="J16" s="79"/>
      <c r="K16" s="40"/>
      <c r="L16" s="40"/>
    </row>
    <row r="17" spans="1:12" ht="16.5" thickBot="1" x14ac:dyDescent="0.3">
      <c r="A17" s="35"/>
      <c r="B17" s="35"/>
      <c r="C17" s="35"/>
      <c r="D17" s="83" t="s">
        <v>66</v>
      </c>
      <c r="E17" s="84"/>
      <c r="F17" s="84"/>
      <c r="G17" s="84"/>
      <c r="H17" s="85"/>
      <c r="I17" s="86">
        <f>SUM(J9:J12)</f>
        <v>0</v>
      </c>
      <c r="J17" s="87"/>
      <c r="K17" s="40"/>
      <c r="L17" s="40"/>
    </row>
  </sheetData>
  <mergeCells count="12">
    <mergeCell ref="D17:H17"/>
    <mergeCell ref="I17:J17"/>
    <mergeCell ref="I1:L1"/>
    <mergeCell ref="C2:L2"/>
    <mergeCell ref="A4:D4"/>
    <mergeCell ref="E4:L4"/>
    <mergeCell ref="A7:L7"/>
    <mergeCell ref="D14:J14"/>
    <mergeCell ref="D15:H15"/>
    <mergeCell ref="I15:J15"/>
    <mergeCell ref="D16:H16"/>
    <mergeCell ref="I16:J16"/>
  </mergeCells>
  <phoneticPr fontId="16" type="noConversion"/>
  <pageMargins left="0.7" right="0.7" top="0.78740157499999996" bottom="0.78740157499999996" header="0.3" footer="0.3"/>
  <pageSetup paperSize="9" scale="6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C3C8-C451-43DB-8400-EC35A8C485DC}">
  <sheetPr>
    <pageSetUpPr fitToPage="1"/>
  </sheetPr>
  <dimension ref="A1:L38"/>
  <sheetViews>
    <sheetView topLeftCell="A37" workbookViewId="0">
      <selection activeCell="B9" sqref="B9:B33"/>
    </sheetView>
  </sheetViews>
  <sheetFormatPr defaultRowHeight="15" x14ac:dyDescent="0.25"/>
  <cols>
    <col min="3" max="3" width="30.140625" customWidth="1"/>
    <col min="4" max="4" width="35" customWidth="1"/>
    <col min="5" max="6" width="11.7109375" customWidth="1"/>
    <col min="8" max="8" width="12.28515625" customWidth="1"/>
    <col min="9" max="9" width="14" customWidth="1"/>
    <col min="10" max="10" width="16.42578125" customWidth="1"/>
    <col min="11" max="11" width="14.42578125" customWidth="1"/>
    <col min="12" max="12" width="13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5.75" x14ac:dyDescent="0.25">
      <c r="A7" s="102" t="s">
        <v>78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ht="63" x14ac:dyDescent="0.25">
      <c r="A8" s="43" t="s">
        <v>3</v>
      </c>
      <c r="B8" s="43" t="s">
        <v>4</v>
      </c>
      <c r="C8" s="11" t="s">
        <v>5</v>
      </c>
      <c r="D8" s="12" t="s">
        <v>6</v>
      </c>
      <c r="E8" s="5" t="s">
        <v>7</v>
      </c>
      <c r="F8" s="6" t="s">
        <v>8</v>
      </c>
      <c r="G8" s="6" t="s">
        <v>9</v>
      </c>
      <c r="H8" s="7" t="s">
        <v>10</v>
      </c>
      <c r="I8" s="8" t="s">
        <v>11</v>
      </c>
      <c r="J8" s="9" t="s">
        <v>12</v>
      </c>
      <c r="K8" s="10" t="s">
        <v>13</v>
      </c>
      <c r="L8" s="10" t="s">
        <v>14</v>
      </c>
    </row>
    <row r="9" spans="1:12" ht="30" x14ac:dyDescent="0.25">
      <c r="A9" s="15" t="s">
        <v>68</v>
      </c>
      <c r="B9" s="16">
        <v>36357</v>
      </c>
      <c r="C9" s="44" t="s">
        <v>80</v>
      </c>
      <c r="D9" s="45" t="s">
        <v>81</v>
      </c>
      <c r="E9" s="15" t="s">
        <v>19</v>
      </c>
      <c r="F9" s="15">
        <v>165</v>
      </c>
      <c r="G9" s="70"/>
      <c r="H9" s="34">
        <f t="shared" ref="H9:H33" si="0">G9*1.21</f>
        <v>0</v>
      </c>
      <c r="I9" s="34">
        <f>ROUND(G9*F9,2)</f>
        <v>0</v>
      </c>
      <c r="J9" s="34">
        <f>ROUND(H9*F9,2)</f>
        <v>0</v>
      </c>
      <c r="K9" s="69"/>
      <c r="L9" s="69"/>
    </row>
    <row r="10" spans="1:12" ht="30" x14ac:dyDescent="0.25">
      <c r="A10" s="15" t="s">
        <v>71</v>
      </c>
      <c r="B10" s="16">
        <v>36358</v>
      </c>
      <c r="C10" s="44" t="s">
        <v>83</v>
      </c>
      <c r="D10" s="45" t="s">
        <v>84</v>
      </c>
      <c r="E10" s="15" t="s">
        <v>19</v>
      </c>
      <c r="F10" s="15">
        <v>10</v>
      </c>
      <c r="G10" s="70"/>
      <c r="H10" s="34">
        <f t="shared" si="0"/>
        <v>0</v>
      </c>
      <c r="I10" s="34">
        <f t="shared" ref="I10:I33" si="1">ROUND(G10*F10,2)</f>
        <v>0</v>
      </c>
      <c r="J10" s="34">
        <f t="shared" ref="J10:J33" si="2">ROUND(H10*F10,2)</f>
        <v>0</v>
      </c>
      <c r="K10" s="69"/>
      <c r="L10" s="69"/>
    </row>
    <row r="11" spans="1:12" ht="30" x14ac:dyDescent="0.25">
      <c r="A11" s="15" t="s">
        <v>73</v>
      </c>
      <c r="B11" s="16">
        <v>36359</v>
      </c>
      <c r="C11" s="44" t="s">
        <v>86</v>
      </c>
      <c r="D11" s="45" t="s">
        <v>87</v>
      </c>
      <c r="E11" s="15" t="s">
        <v>19</v>
      </c>
      <c r="F11" s="15">
        <v>70</v>
      </c>
      <c r="G11" s="70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45" x14ac:dyDescent="0.25">
      <c r="A12" s="15" t="s">
        <v>75</v>
      </c>
      <c r="B12" s="15">
        <v>36361</v>
      </c>
      <c r="C12" s="44" t="s">
        <v>93</v>
      </c>
      <c r="D12" s="46" t="s">
        <v>94</v>
      </c>
      <c r="E12" s="47" t="s">
        <v>19</v>
      </c>
      <c r="F12" s="47">
        <v>65</v>
      </c>
      <c r="G12" s="70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30" x14ac:dyDescent="0.25">
      <c r="A13" s="15" t="s">
        <v>79</v>
      </c>
      <c r="B13" s="15">
        <v>36362</v>
      </c>
      <c r="C13" s="44" t="s">
        <v>96</v>
      </c>
      <c r="D13" s="44" t="s">
        <v>97</v>
      </c>
      <c r="E13" s="48" t="s">
        <v>19</v>
      </c>
      <c r="F13" s="48">
        <v>5</v>
      </c>
      <c r="G13" s="70"/>
      <c r="H13" s="34">
        <f t="shared" si="0"/>
        <v>0</v>
      </c>
      <c r="I13" s="34">
        <f t="shared" si="1"/>
        <v>0</v>
      </c>
      <c r="J13" s="34">
        <f t="shared" si="2"/>
        <v>0</v>
      </c>
      <c r="K13" s="71"/>
      <c r="L13" s="71"/>
    </row>
    <row r="14" spans="1:12" ht="60" x14ac:dyDescent="0.25">
      <c r="A14" s="15" t="s">
        <v>82</v>
      </c>
      <c r="B14" s="15">
        <v>36363</v>
      </c>
      <c r="C14" s="44" t="s">
        <v>99</v>
      </c>
      <c r="D14" s="44" t="s">
        <v>100</v>
      </c>
      <c r="E14" s="48" t="s">
        <v>19</v>
      </c>
      <c r="F14" s="47">
        <v>21</v>
      </c>
      <c r="G14" s="70"/>
      <c r="H14" s="34">
        <f t="shared" si="0"/>
        <v>0</v>
      </c>
      <c r="I14" s="34">
        <f t="shared" si="1"/>
        <v>0</v>
      </c>
      <c r="J14" s="34">
        <f t="shared" si="2"/>
        <v>0</v>
      </c>
      <c r="K14" s="69"/>
      <c r="L14" s="69"/>
    </row>
    <row r="15" spans="1:12" ht="60" x14ac:dyDescent="0.25">
      <c r="A15" s="15" t="s">
        <v>85</v>
      </c>
      <c r="B15" s="15">
        <v>36370</v>
      </c>
      <c r="C15" s="45" t="s">
        <v>102</v>
      </c>
      <c r="D15" s="44" t="s">
        <v>100</v>
      </c>
      <c r="E15" s="48" t="s">
        <v>19</v>
      </c>
      <c r="F15" s="47">
        <v>61</v>
      </c>
      <c r="G15" s="70"/>
      <c r="H15" s="34">
        <f t="shared" si="0"/>
        <v>0</v>
      </c>
      <c r="I15" s="34">
        <f t="shared" si="1"/>
        <v>0</v>
      </c>
      <c r="J15" s="34">
        <f t="shared" si="2"/>
        <v>0</v>
      </c>
      <c r="K15" s="69"/>
      <c r="L15" s="69"/>
    </row>
    <row r="16" spans="1:12" ht="60" x14ac:dyDescent="0.25">
      <c r="A16" s="15" t="s">
        <v>88</v>
      </c>
      <c r="B16" s="15">
        <v>36371</v>
      </c>
      <c r="C16" s="44" t="s">
        <v>104</v>
      </c>
      <c r="D16" s="44" t="s">
        <v>100</v>
      </c>
      <c r="E16" s="48" t="s">
        <v>19</v>
      </c>
      <c r="F16" s="47">
        <v>11</v>
      </c>
      <c r="G16" s="70"/>
      <c r="H16" s="34">
        <f t="shared" si="0"/>
        <v>0</v>
      </c>
      <c r="I16" s="34">
        <f t="shared" si="1"/>
        <v>0</v>
      </c>
      <c r="J16" s="34">
        <f t="shared" si="2"/>
        <v>0</v>
      </c>
      <c r="K16" s="69"/>
      <c r="L16" s="69"/>
    </row>
    <row r="17" spans="1:12" ht="60" x14ac:dyDescent="0.25">
      <c r="A17" s="15" t="s">
        <v>89</v>
      </c>
      <c r="B17" s="15">
        <v>36372</v>
      </c>
      <c r="C17" s="44" t="s">
        <v>106</v>
      </c>
      <c r="D17" s="44" t="s">
        <v>100</v>
      </c>
      <c r="E17" s="48" t="s">
        <v>19</v>
      </c>
      <c r="F17" s="47">
        <v>5</v>
      </c>
      <c r="G17" s="70"/>
      <c r="H17" s="34">
        <f t="shared" si="0"/>
        <v>0</v>
      </c>
      <c r="I17" s="34">
        <f t="shared" si="1"/>
        <v>0</v>
      </c>
      <c r="J17" s="34">
        <f t="shared" si="2"/>
        <v>0</v>
      </c>
      <c r="K17" s="69"/>
      <c r="L17" s="69"/>
    </row>
    <row r="18" spans="1:12" ht="60" x14ac:dyDescent="0.25">
      <c r="A18" s="15" t="s">
        <v>90</v>
      </c>
      <c r="B18" s="15">
        <v>36367</v>
      </c>
      <c r="C18" s="44" t="s">
        <v>108</v>
      </c>
      <c r="D18" s="44" t="s">
        <v>100</v>
      </c>
      <c r="E18" s="48" t="s">
        <v>19</v>
      </c>
      <c r="F18" s="47">
        <v>6</v>
      </c>
      <c r="G18" s="70"/>
      <c r="H18" s="34">
        <f t="shared" si="0"/>
        <v>0</v>
      </c>
      <c r="I18" s="34">
        <f t="shared" si="1"/>
        <v>0</v>
      </c>
      <c r="J18" s="34">
        <f t="shared" si="2"/>
        <v>0</v>
      </c>
      <c r="K18" s="69"/>
      <c r="L18" s="69"/>
    </row>
    <row r="19" spans="1:12" ht="60" x14ac:dyDescent="0.25">
      <c r="A19" s="15" t="s">
        <v>91</v>
      </c>
      <c r="B19" s="15">
        <v>36368</v>
      </c>
      <c r="C19" s="45" t="s">
        <v>110</v>
      </c>
      <c r="D19" s="44" t="s">
        <v>100</v>
      </c>
      <c r="E19" s="48" t="s">
        <v>19</v>
      </c>
      <c r="F19" s="47">
        <v>5</v>
      </c>
      <c r="G19" s="70"/>
      <c r="H19" s="34">
        <f t="shared" si="0"/>
        <v>0</v>
      </c>
      <c r="I19" s="34">
        <f t="shared" si="1"/>
        <v>0</v>
      </c>
      <c r="J19" s="34">
        <f t="shared" si="2"/>
        <v>0</v>
      </c>
      <c r="K19" s="69"/>
      <c r="L19" s="69"/>
    </row>
    <row r="20" spans="1:12" ht="60" x14ac:dyDescent="0.25">
      <c r="A20" s="15" t="s">
        <v>92</v>
      </c>
      <c r="B20" s="15">
        <v>36375</v>
      </c>
      <c r="C20" s="49" t="s">
        <v>119</v>
      </c>
      <c r="D20" s="50" t="s">
        <v>120</v>
      </c>
      <c r="E20" s="51" t="s">
        <v>19</v>
      </c>
      <c r="F20" s="47">
        <v>3</v>
      </c>
      <c r="G20" s="70"/>
      <c r="H20" s="34">
        <f t="shared" si="0"/>
        <v>0</v>
      </c>
      <c r="I20" s="34">
        <f t="shared" si="1"/>
        <v>0</v>
      </c>
      <c r="J20" s="34">
        <f t="shared" si="2"/>
        <v>0</v>
      </c>
      <c r="K20" s="69"/>
      <c r="L20" s="69"/>
    </row>
    <row r="21" spans="1:12" ht="60" x14ac:dyDescent="0.25">
      <c r="A21" s="15" t="s">
        <v>95</v>
      </c>
      <c r="B21" s="15">
        <v>2985</v>
      </c>
      <c r="C21" s="49" t="s">
        <v>124</v>
      </c>
      <c r="D21" s="50" t="s">
        <v>125</v>
      </c>
      <c r="E21" s="51" t="s">
        <v>19</v>
      </c>
      <c r="F21" s="47">
        <v>1</v>
      </c>
      <c r="G21" s="70"/>
      <c r="H21" s="34">
        <f t="shared" si="0"/>
        <v>0</v>
      </c>
      <c r="I21" s="34">
        <f t="shared" si="1"/>
        <v>0</v>
      </c>
      <c r="J21" s="34">
        <f t="shared" si="2"/>
        <v>0</v>
      </c>
      <c r="K21" s="69"/>
      <c r="L21" s="69"/>
    </row>
    <row r="22" spans="1:12" ht="30" x14ac:dyDescent="0.25">
      <c r="A22" s="15" t="s">
        <v>98</v>
      </c>
      <c r="B22" s="15">
        <v>36379</v>
      </c>
      <c r="C22" s="44" t="s">
        <v>127</v>
      </c>
      <c r="D22" s="44" t="s">
        <v>128</v>
      </c>
      <c r="E22" s="15" t="s">
        <v>19</v>
      </c>
      <c r="F22" s="15">
        <v>7</v>
      </c>
      <c r="G22" s="70"/>
      <c r="H22" s="34">
        <f t="shared" si="0"/>
        <v>0</v>
      </c>
      <c r="I22" s="34">
        <f t="shared" si="1"/>
        <v>0</v>
      </c>
      <c r="J22" s="34">
        <f t="shared" si="2"/>
        <v>0</v>
      </c>
      <c r="K22" s="69"/>
      <c r="L22" s="69"/>
    </row>
    <row r="23" spans="1:12" ht="60" x14ac:dyDescent="0.25">
      <c r="A23" s="15" t="s">
        <v>101</v>
      </c>
      <c r="B23" s="15">
        <v>2987</v>
      </c>
      <c r="C23" s="44" t="s">
        <v>130</v>
      </c>
      <c r="D23" s="44" t="s">
        <v>131</v>
      </c>
      <c r="E23" s="15" t="s">
        <v>19</v>
      </c>
      <c r="F23" s="15">
        <v>11</v>
      </c>
      <c r="G23" s="70"/>
      <c r="H23" s="34">
        <f t="shared" si="0"/>
        <v>0</v>
      </c>
      <c r="I23" s="34">
        <f t="shared" si="1"/>
        <v>0</v>
      </c>
      <c r="J23" s="34">
        <f t="shared" si="2"/>
        <v>0</v>
      </c>
      <c r="K23" s="69"/>
      <c r="L23" s="69"/>
    </row>
    <row r="24" spans="1:12" ht="60" x14ac:dyDescent="0.25">
      <c r="A24" s="15" t="s">
        <v>103</v>
      </c>
      <c r="B24" s="15">
        <v>2988</v>
      </c>
      <c r="C24" s="44" t="s">
        <v>133</v>
      </c>
      <c r="D24" s="44" t="s">
        <v>134</v>
      </c>
      <c r="E24" s="15" t="s">
        <v>19</v>
      </c>
      <c r="F24" s="15">
        <v>28</v>
      </c>
      <c r="G24" s="70"/>
      <c r="H24" s="34">
        <f t="shared" si="0"/>
        <v>0</v>
      </c>
      <c r="I24" s="34">
        <f t="shared" si="1"/>
        <v>0</v>
      </c>
      <c r="J24" s="34">
        <f t="shared" si="2"/>
        <v>0</v>
      </c>
      <c r="K24" s="69"/>
      <c r="L24" s="69"/>
    </row>
    <row r="25" spans="1:12" ht="45" x14ac:dyDescent="0.25">
      <c r="A25" s="15" t="s">
        <v>105</v>
      </c>
      <c r="B25" s="15">
        <v>2986</v>
      </c>
      <c r="C25" s="44" t="s">
        <v>136</v>
      </c>
      <c r="D25" s="44" t="s">
        <v>137</v>
      </c>
      <c r="E25" s="15" t="s">
        <v>19</v>
      </c>
      <c r="F25" s="15">
        <v>2</v>
      </c>
      <c r="G25" s="70"/>
      <c r="H25" s="34">
        <f t="shared" si="0"/>
        <v>0</v>
      </c>
      <c r="I25" s="34">
        <f t="shared" si="1"/>
        <v>0</v>
      </c>
      <c r="J25" s="34">
        <f t="shared" si="2"/>
        <v>0</v>
      </c>
      <c r="K25" s="69"/>
      <c r="L25" s="69"/>
    </row>
    <row r="26" spans="1:12" ht="45" x14ac:dyDescent="0.25">
      <c r="A26" s="15" t="s">
        <v>107</v>
      </c>
      <c r="B26" s="110" t="s">
        <v>426</v>
      </c>
      <c r="C26" s="74" t="s">
        <v>427</v>
      </c>
      <c r="D26" s="73"/>
      <c r="E26" s="15" t="s">
        <v>19</v>
      </c>
      <c r="F26" s="15">
        <v>245</v>
      </c>
      <c r="G26" s="70"/>
      <c r="H26" s="34"/>
      <c r="I26" s="34">
        <f t="shared" si="1"/>
        <v>0</v>
      </c>
      <c r="J26" s="34"/>
      <c r="K26" s="69"/>
      <c r="L26" s="69"/>
    </row>
    <row r="27" spans="1:12" ht="75" x14ac:dyDescent="0.25">
      <c r="A27" s="15" t="s">
        <v>109</v>
      </c>
      <c r="B27" s="15">
        <v>3559</v>
      </c>
      <c r="C27" s="44" t="s">
        <v>140</v>
      </c>
      <c r="D27" s="44" t="s">
        <v>141</v>
      </c>
      <c r="E27" s="15" t="s">
        <v>19</v>
      </c>
      <c r="F27" s="15">
        <v>1023</v>
      </c>
      <c r="G27" s="70"/>
      <c r="H27" s="34">
        <f t="shared" si="0"/>
        <v>0</v>
      </c>
      <c r="I27" s="34">
        <f t="shared" si="1"/>
        <v>0</v>
      </c>
      <c r="J27" s="34">
        <f t="shared" si="2"/>
        <v>0</v>
      </c>
      <c r="K27" s="69"/>
      <c r="L27" s="69"/>
    </row>
    <row r="28" spans="1:12" ht="75" x14ac:dyDescent="0.25">
      <c r="A28" s="15" t="s">
        <v>111</v>
      </c>
      <c r="B28" s="16">
        <v>2991</v>
      </c>
      <c r="C28" s="44" t="s">
        <v>144</v>
      </c>
      <c r="D28" s="45" t="s">
        <v>145</v>
      </c>
      <c r="E28" s="15" t="s">
        <v>56</v>
      </c>
      <c r="F28" s="15">
        <v>93</v>
      </c>
      <c r="G28" s="70"/>
      <c r="H28" s="34">
        <f t="shared" si="0"/>
        <v>0</v>
      </c>
      <c r="I28" s="34">
        <f t="shared" si="1"/>
        <v>0</v>
      </c>
      <c r="J28" s="34">
        <f t="shared" si="2"/>
        <v>0</v>
      </c>
      <c r="K28" s="69"/>
      <c r="L28" s="69"/>
    </row>
    <row r="29" spans="1:12" ht="60" x14ac:dyDescent="0.25">
      <c r="A29" s="15" t="s">
        <v>112</v>
      </c>
      <c r="B29" s="15">
        <v>2992</v>
      </c>
      <c r="C29" s="44" t="s">
        <v>147</v>
      </c>
      <c r="D29" s="45" t="s">
        <v>148</v>
      </c>
      <c r="E29" s="15" t="s">
        <v>56</v>
      </c>
      <c r="F29" s="47">
        <v>35</v>
      </c>
      <c r="G29" s="70"/>
      <c r="H29" s="34">
        <f t="shared" si="0"/>
        <v>0</v>
      </c>
      <c r="I29" s="34">
        <f t="shared" si="1"/>
        <v>0</v>
      </c>
      <c r="J29" s="34">
        <f t="shared" si="2"/>
        <v>0</v>
      </c>
      <c r="K29" s="69"/>
      <c r="L29" s="69"/>
    </row>
    <row r="30" spans="1:12" ht="90" x14ac:dyDescent="0.25">
      <c r="A30" s="15" t="s">
        <v>113</v>
      </c>
      <c r="B30" s="15">
        <v>36381</v>
      </c>
      <c r="C30" s="44" t="s">
        <v>150</v>
      </c>
      <c r="D30" s="45" t="s">
        <v>151</v>
      </c>
      <c r="E30" s="15" t="s">
        <v>56</v>
      </c>
      <c r="F30" s="47">
        <v>5</v>
      </c>
      <c r="G30" s="70"/>
      <c r="H30" s="34">
        <f t="shared" si="0"/>
        <v>0</v>
      </c>
      <c r="I30" s="34">
        <f t="shared" si="1"/>
        <v>0</v>
      </c>
      <c r="J30" s="34">
        <f t="shared" si="2"/>
        <v>0</v>
      </c>
      <c r="K30" s="69"/>
      <c r="L30" s="69"/>
    </row>
    <row r="31" spans="1:12" ht="45" x14ac:dyDescent="0.25">
      <c r="A31" s="15" t="s">
        <v>114</v>
      </c>
      <c r="B31" s="15">
        <v>36382</v>
      </c>
      <c r="C31" s="44" t="s">
        <v>153</v>
      </c>
      <c r="D31" s="45" t="s">
        <v>154</v>
      </c>
      <c r="E31" s="15" t="s">
        <v>56</v>
      </c>
      <c r="F31" s="47">
        <v>2</v>
      </c>
      <c r="G31" s="70"/>
      <c r="H31" s="34">
        <f t="shared" si="0"/>
        <v>0</v>
      </c>
      <c r="I31" s="34">
        <f t="shared" si="1"/>
        <v>0</v>
      </c>
      <c r="J31" s="34">
        <f t="shared" si="2"/>
        <v>0</v>
      </c>
      <c r="K31" s="69"/>
      <c r="L31" s="69"/>
    </row>
    <row r="32" spans="1:12" ht="60" x14ac:dyDescent="0.25">
      <c r="A32" s="15" t="s">
        <v>115</v>
      </c>
      <c r="B32" s="16" t="s">
        <v>156</v>
      </c>
      <c r="C32" s="44" t="s">
        <v>157</v>
      </c>
      <c r="D32" s="45" t="s">
        <v>158</v>
      </c>
      <c r="E32" s="15" t="s">
        <v>19</v>
      </c>
      <c r="F32" s="15">
        <v>17</v>
      </c>
      <c r="G32" s="70"/>
      <c r="H32" s="34">
        <f t="shared" si="0"/>
        <v>0</v>
      </c>
      <c r="I32" s="34">
        <f t="shared" si="1"/>
        <v>0</v>
      </c>
      <c r="J32" s="34">
        <f t="shared" si="2"/>
        <v>0</v>
      </c>
      <c r="K32" s="69"/>
      <c r="L32" s="69"/>
    </row>
    <row r="33" spans="1:12" ht="60" x14ac:dyDescent="0.25">
      <c r="A33" s="15" t="s">
        <v>116</v>
      </c>
      <c r="B33" s="15">
        <v>37369</v>
      </c>
      <c r="C33" s="17" t="s">
        <v>160</v>
      </c>
      <c r="D33" s="21" t="s">
        <v>161</v>
      </c>
      <c r="E33" s="20" t="s">
        <v>19</v>
      </c>
      <c r="F33" s="47">
        <v>9</v>
      </c>
      <c r="G33" s="70"/>
      <c r="H33" s="34">
        <f t="shared" si="0"/>
        <v>0</v>
      </c>
      <c r="I33" s="34">
        <f t="shared" si="1"/>
        <v>0</v>
      </c>
      <c r="J33" s="34">
        <f t="shared" si="2"/>
        <v>0</v>
      </c>
      <c r="K33" s="69"/>
      <c r="L33" s="69"/>
    </row>
    <row r="34" spans="1:12" ht="15.75" thickBot="1" x14ac:dyDescent="0.3">
      <c r="A34" s="52"/>
      <c r="B34" s="35"/>
      <c r="C34" s="35"/>
      <c r="D34" s="35"/>
      <c r="E34" s="35"/>
      <c r="F34" s="35"/>
      <c r="G34" s="35"/>
      <c r="H34" s="36"/>
      <c r="I34" s="36"/>
      <c r="J34" s="36"/>
      <c r="K34" s="35"/>
      <c r="L34" s="35"/>
    </row>
    <row r="35" spans="1:12" x14ac:dyDescent="0.25">
      <c r="A35" s="37"/>
      <c r="B35" s="37"/>
      <c r="C35" s="38"/>
      <c r="D35" s="88" t="s">
        <v>78</v>
      </c>
      <c r="E35" s="89"/>
      <c r="F35" s="89"/>
      <c r="G35" s="89"/>
      <c r="H35" s="89"/>
      <c r="I35" s="89"/>
      <c r="J35" s="89"/>
      <c r="K35" s="53"/>
      <c r="L35" s="39"/>
    </row>
    <row r="36" spans="1:12" ht="15.75" x14ac:dyDescent="0.25">
      <c r="A36" s="37"/>
      <c r="B36" s="37"/>
      <c r="C36" s="38"/>
      <c r="D36" s="75" t="s">
        <v>64</v>
      </c>
      <c r="E36" s="76"/>
      <c r="F36" s="76"/>
      <c r="G36" s="76"/>
      <c r="H36" s="77"/>
      <c r="I36" s="78">
        <f>SUM(I9:I33)</f>
        <v>0</v>
      </c>
      <c r="J36" s="106"/>
      <c r="K36" s="54"/>
      <c r="L36" s="40"/>
    </row>
    <row r="37" spans="1:12" ht="15.75" x14ac:dyDescent="0.25">
      <c r="A37" s="35"/>
      <c r="B37" s="35"/>
      <c r="C37" s="35"/>
      <c r="D37" s="80" t="s">
        <v>77</v>
      </c>
      <c r="E37" s="81"/>
      <c r="F37" s="81"/>
      <c r="G37" s="81"/>
      <c r="H37" s="82"/>
      <c r="I37" s="78">
        <f>I38-I36</f>
        <v>0</v>
      </c>
      <c r="J37" s="106"/>
      <c r="K37" s="54"/>
      <c r="L37" s="40"/>
    </row>
    <row r="38" spans="1:12" ht="16.5" thickBot="1" x14ac:dyDescent="0.3">
      <c r="A38" s="35"/>
      <c r="B38" s="35"/>
      <c r="C38" s="35"/>
      <c r="D38" s="83" t="s">
        <v>66</v>
      </c>
      <c r="E38" s="84"/>
      <c r="F38" s="84"/>
      <c r="G38" s="84"/>
      <c r="H38" s="85"/>
      <c r="I38" s="86">
        <f>SUM(J9:J33)</f>
        <v>0</v>
      </c>
      <c r="J38" s="105"/>
      <c r="K38" s="54"/>
      <c r="L38" s="40"/>
    </row>
  </sheetData>
  <mergeCells count="12">
    <mergeCell ref="D38:H38"/>
    <mergeCell ref="I38:J38"/>
    <mergeCell ref="I1:L1"/>
    <mergeCell ref="C2:L2"/>
    <mergeCell ref="A4:D4"/>
    <mergeCell ref="E4:L4"/>
    <mergeCell ref="A7:L7"/>
    <mergeCell ref="D35:J35"/>
    <mergeCell ref="D36:H36"/>
    <mergeCell ref="I36:J36"/>
    <mergeCell ref="D37:H37"/>
    <mergeCell ref="I37:J37"/>
  </mergeCells>
  <phoneticPr fontId="16" type="noConversion"/>
  <pageMargins left="0.7" right="0.7" top="0.78740157499999996" bottom="0.78740157499999996" header="0.3" footer="0.3"/>
  <pageSetup paperSize="9" scale="70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6AA7-3BBC-4020-9977-CC892B18E14B}">
  <sheetPr>
    <pageSetUpPr fitToPage="1"/>
  </sheetPr>
  <dimension ref="A1:L21"/>
  <sheetViews>
    <sheetView topLeftCell="A11" workbookViewId="0">
      <selection activeCell="B9" sqref="B9:B16"/>
    </sheetView>
  </sheetViews>
  <sheetFormatPr defaultRowHeight="15" x14ac:dyDescent="0.25"/>
  <cols>
    <col min="3" max="3" width="24" customWidth="1"/>
    <col min="4" max="4" width="31.42578125" customWidth="1"/>
    <col min="5" max="5" width="15.5703125" customWidth="1"/>
    <col min="6" max="6" width="20" customWidth="1"/>
    <col min="7" max="7" width="16.5703125" customWidth="1"/>
    <col min="8" max="8" width="14.140625" customWidth="1"/>
    <col min="9" max="9" width="13.42578125" customWidth="1"/>
    <col min="10" max="10" width="16.85546875" customWidth="1"/>
    <col min="11" max="11" width="15" customWidth="1"/>
    <col min="12" max="12" width="18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8.75" x14ac:dyDescent="0.3">
      <c r="A7" s="107" t="s">
        <v>277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63" x14ac:dyDescent="0.25">
      <c r="A8" s="43" t="s">
        <v>3</v>
      </c>
      <c r="B8" s="43" t="s">
        <v>4</v>
      </c>
      <c r="C8" s="11" t="s">
        <v>5</v>
      </c>
      <c r="D8" s="12" t="s">
        <v>6</v>
      </c>
      <c r="E8" s="5" t="s">
        <v>7</v>
      </c>
      <c r="F8" s="6" t="s">
        <v>8</v>
      </c>
      <c r="G8" s="6" t="s">
        <v>9</v>
      </c>
      <c r="H8" s="7" t="s">
        <v>10</v>
      </c>
      <c r="I8" s="8" t="s">
        <v>11</v>
      </c>
      <c r="J8" s="9" t="s">
        <v>12</v>
      </c>
      <c r="K8" s="10" t="s">
        <v>13</v>
      </c>
      <c r="L8" s="10" t="s">
        <v>14</v>
      </c>
    </row>
    <row r="9" spans="1:12" ht="75" x14ac:dyDescent="0.25">
      <c r="A9" s="58" t="s">
        <v>117</v>
      </c>
      <c r="B9" s="37">
        <v>36383</v>
      </c>
      <c r="C9" s="46" t="s">
        <v>279</v>
      </c>
      <c r="D9" s="45" t="s">
        <v>280</v>
      </c>
      <c r="E9" s="48" t="s">
        <v>56</v>
      </c>
      <c r="F9" s="59">
        <v>17</v>
      </c>
      <c r="G9" s="72"/>
      <c r="H9" s="34">
        <f t="shared" ref="H9:H16" si="0">G9*1.21</f>
        <v>0</v>
      </c>
      <c r="I9" s="34">
        <f>ROUND(G9*F9,2)</f>
        <v>0</v>
      </c>
      <c r="J9" s="34">
        <f>ROUND(H9*F9,2)</f>
        <v>0</v>
      </c>
      <c r="K9" s="71"/>
      <c r="L9" s="71"/>
    </row>
    <row r="10" spans="1:12" ht="75" x14ac:dyDescent="0.25">
      <c r="A10" s="58" t="s">
        <v>118</v>
      </c>
      <c r="B10" s="37">
        <v>2998</v>
      </c>
      <c r="C10" s="46" t="s">
        <v>282</v>
      </c>
      <c r="D10" s="45" t="s">
        <v>280</v>
      </c>
      <c r="E10" s="48" t="s">
        <v>56</v>
      </c>
      <c r="F10" s="15">
        <v>12</v>
      </c>
      <c r="G10" s="72"/>
      <c r="H10" s="34">
        <f t="shared" si="0"/>
        <v>0</v>
      </c>
      <c r="I10" s="34">
        <f t="shared" ref="I10:I16" si="1">ROUND(G10*F10,2)</f>
        <v>0</v>
      </c>
      <c r="J10" s="34">
        <f t="shared" ref="J10:J16" si="2">ROUND(H10*F10,2)</f>
        <v>0</v>
      </c>
      <c r="K10" s="69"/>
      <c r="L10" s="69"/>
    </row>
    <row r="11" spans="1:12" ht="75" x14ac:dyDescent="0.25">
      <c r="A11" s="58" t="s">
        <v>121</v>
      </c>
      <c r="B11" s="37">
        <v>36384</v>
      </c>
      <c r="C11" s="46" t="s">
        <v>284</v>
      </c>
      <c r="D11" s="45" t="s">
        <v>280</v>
      </c>
      <c r="E11" s="48" t="s">
        <v>56</v>
      </c>
      <c r="F11" s="15">
        <v>14</v>
      </c>
      <c r="G11" s="72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75" x14ac:dyDescent="0.25">
      <c r="A12" s="58" t="s">
        <v>122</v>
      </c>
      <c r="B12" s="15">
        <v>2999</v>
      </c>
      <c r="C12" s="46" t="s">
        <v>286</v>
      </c>
      <c r="D12" s="45" t="s">
        <v>280</v>
      </c>
      <c r="E12" s="48" t="s">
        <v>56</v>
      </c>
      <c r="F12" s="47">
        <v>1</v>
      </c>
      <c r="G12" s="72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75" x14ac:dyDescent="0.25">
      <c r="A13" s="58" t="s">
        <v>123</v>
      </c>
      <c r="B13" s="37">
        <v>3000</v>
      </c>
      <c r="C13" s="46" t="s">
        <v>288</v>
      </c>
      <c r="D13" s="45" t="s">
        <v>289</v>
      </c>
      <c r="E13" s="48" t="s">
        <v>19</v>
      </c>
      <c r="F13" s="15">
        <v>1</v>
      </c>
      <c r="G13" s="72"/>
      <c r="H13" s="34">
        <f t="shared" si="0"/>
        <v>0</v>
      </c>
      <c r="I13" s="34">
        <f t="shared" si="1"/>
        <v>0</v>
      </c>
      <c r="J13" s="34">
        <f t="shared" si="2"/>
        <v>0</v>
      </c>
      <c r="K13" s="69"/>
      <c r="L13" s="69"/>
    </row>
    <row r="14" spans="1:12" ht="75" x14ac:dyDescent="0.25">
      <c r="A14" s="58" t="s">
        <v>126</v>
      </c>
      <c r="B14" s="16" t="s">
        <v>291</v>
      </c>
      <c r="C14" s="46" t="s">
        <v>292</v>
      </c>
      <c r="D14" s="45" t="s">
        <v>293</v>
      </c>
      <c r="E14" s="48" t="s">
        <v>19</v>
      </c>
      <c r="F14" s="15">
        <v>11</v>
      </c>
      <c r="G14" s="72"/>
      <c r="H14" s="34">
        <f t="shared" si="0"/>
        <v>0</v>
      </c>
      <c r="I14" s="34">
        <f t="shared" si="1"/>
        <v>0</v>
      </c>
      <c r="J14" s="34">
        <f t="shared" si="2"/>
        <v>0</v>
      </c>
      <c r="K14" s="69"/>
      <c r="L14" s="69"/>
    </row>
    <row r="15" spans="1:12" ht="30" x14ac:dyDescent="0.25">
      <c r="A15" s="58" t="s">
        <v>129</v>
      </c>
      <c r="B15" s="15">
        <v>3002</v>
      </c>
      <c r="C15" s="44" t="s">
        <v>295</v>
      </c>
      <c r="D15" s="45" t="s">
        <v>296</v>
      </c>
      <c r="E15" s="48" t="s">
        <v>19</v>
      </c>
      <c r="F15" s="47">
        <v>50</v>
      </c>
      <c r="G15" s="72"/>
      <c r="H15" s="34">
        <f t="shared" si="0"/>
        <v>0</v>
      </c>
      <c r="I15" s="34">
        <f t="shared" si="1"/>
        <v>0</v>
      </c>
      <c r="J15" s="34">
        <f t="shared" si="2"/>
        <v>0</v>
      </c>
      <c r="K15" s="69"/>
      <c r="L15" s="69"/>
    </row>
    <row r="16" spans="1:12" ht="75" x14ac:dyDescent="0.25">
      <c r="A16" s="58" t="s">
        <v>132</v>
      </c>
      <c r="B16" s="15">
        <v>36385</v>
      </c>
      <c r="C16" s="44" t="s">
        <v>298</v>
      </c>
      <c r="D16" s="45" t="s">
        <v>299</v>
      </c>
      <c r="E16" s="48" t="s">
        <v>19</v>
      </c>
      <c r="F16" s="47">
        <v>177</v>
      </c>
      <c r="G16" s="72"/>
      <c r="H16" s="34">
        <f t="shared" si="0"/>
        <v>0</v>
      </c>
      <c r="I16" s="34">
        <f t="shared" si="1"/>
        <v>0</v>
      </c>
      <c r="J16" s="34">
        <f t="shared" si="2"/>
        <v>0</v>
      </c>
      <c r="K16" s="69"/>
      <c r="L16" s="69"/>
    </row>
    <row r="17" spans="1:12" ht="15.75" thickBot="1" x14ac:dyDescent="0.3">
      <c r="A17" s="35"/>
      <c r="B17" s="35"/>
      <c r="C17" s="35"/>
      <c r="D17" s="35"/>
      <c r="E17" s="60"/>
      <c r="F17" s="61"/>
      <c r="G17" s="61"/>
      <c r="H17" s="36"/>
      <c r="I17" s="36"/>
      <c r="J17" s="36"/>
      <c r="K17" s="35"/>
      <c r="L17" s="35"/>
    </row>
    <row r="18" spans="1:12" x14ac:dyDescent="0.25">
      <c r="A18" s="37"/>
      <c r="B18" s="37"/>
      <c r="C18" s="38"/>
      <c r="D18" s="88" t="s">
        <v>277</v>
      </c>
      <c r="E18" s="89"/>
      <c r="F18" s="89"/>
      <c r="G18" s="89"/>
      <c r="H18" s="89"/>
      <c r="I18" s="89"/>
      <c r="J18" s="90"/>
      <c r="K18" s="39"/>
      <c r="L18" s="39"/>
    </row>
    <row r="19" spans="1:12" ht="15.75" x14ac:dyDescent="0.25">
      <c r="A19" s="37"/>
      <c r="B19" s="37"/>
      <c r="C19" s="38"/>
      <c r="D19" s="75" t="s">
        <v>64</v>
      </c>
      <c r="E19" s="76"/>
      <c r="F19" s="76"/>
      <c r="G19" s="76"/>
      <c r="H19" s="77"/>
      <c r="I19" s="78">
        <f>SUM(I9:I16)</f>
        <v>0</v>
      </c>
      <c r="J19" s="79"/>
      <c r="K19" s="40"/>
      <c r="L19" s="40"/>
    </row>
    <row r="20" spans="1:12" ht="15.75" x14ac:dyDescent="0.25">
      <c r="A20" s="35"/>
      <c r="B20" s="35"/>
      <c r="C20" s="35"/>
      <c r="D20" s="80" t="s">
        <v>77</v>
      </c>
      <c r="E20" s="81"/>
      <c r="F20" s="81"/>
      <c r="G20" s="81"/>
      <c r="H20" s="82"/>
      <c r="I20" s="78">
        <f>I21-I19</f>
        <v>0</v>
      </c>
      <c r="J20" s="79"/>
      <c r="K20" s="40"/>
      <c r="L20" s="40"/>
    </row>
    <row r="21" spans="1:12" ht="16.5" thickBot="1" x14ac:dyDescent="0.3">
      <c r="A21" s="35"/>
      <c r="B21" s="35"/>
      <c r="C21" s="35"/>
      <c r="D21" s="83" t="s">
        <v>66</v>
      </c>
      <c r="E21" s="84"/>
      <c r="F21" s="84"/>
      <c r="G21" s="84"/>
      <c r="H21" s="85"/>
      <c r="I21" s="86">
        <f>SUM(J9:J16)</f>
        <v>0</v>
      </c>
      <c r="J21" s="87"/>
      <c r="K21" s="40"/>
      <c r="L21" s="40"/>
    </row>
  </sheetData>
  <mergeCells count="12">
    <mergeCell ref="D21:H21"/>
    <mergeCell ref="I21:J21"/>
    <mergeCell ref="I1:L1"/>
    <mergeCell ref="C2:L2"/>
    <mergeCell ref="A4:D4"/>
    <mergeCell ref="E4:L4"/>
    <mergeCell ref="A7:L7"/>
    <mergeCell ref="D18:J18"/>
    <mergeCell ref="D19:H19"/>
    <mergeCell ref="I19:J19"/>
    <mergeCell ref="D20:H20"/>
    <mergeCell ref="I20:J20"/>
  </mergeCells>
  <phoneticPr fontId="16" type="noConversion"/>
  <pageMargins left="0.7" right="0.7" top="0.78740157499999996" bottom="0.78740157499999996" header="0.3" footer="0.3"/>
  <pageSetup paperSize="9" scale="64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C15F-C494-4539-A17E-09165F181877}">
  <sheetPr>
    <pageSetUpPr fitToPage="1"/>
  </sheetPr>
  <dimension ref="A1:L20"/>
  <sheetViews>
    <sheetView topLeftCell="A8" workbookViewId="0">
      <selection activeCell="B9" sqref="B9:B15"/>
    </sheetView>
  </sheetViews>
  <sheetFormatPr defaultRowHeight="15" x14ac:dyDescent="0.25"/>
  <cols>
    <col min="3" max="3" width="22.42578125" customWidth="1"/>
    <col min="4" max="4" width="33" customWidth="1"/>
    <col min="5" max="5" width="15.42578125" customWidth="1"/>
    <col min="6" max="6" width="16.7109375" customWidth="1"/>
    <col min="7" max="7" width="15.85546875" customWidth="1"/>
    <col min="8" max="8" width="15.5703125" customWidth="1"/>
    <col min="9" max="9" width="18" customWidth="1"/>
    <col min="10" max="10" width="15.85546875" customWidth="1"/>
    <col min="11" max="11" width="13.140625" customWidth="1"/>
    <col min="12" max="12" width="12.42578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5.75" x14ac:dyDescent="0.25">
      <c r="A7" s="102" t="s">
        <v>162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ht="63" x14ac:dyDescent="0.25">
      <c r="A8" s="4" t="s">
        <v>3</v>
      </c>
      <c r="B8" s="4" t="s">
        <v>4</v>
      </c>
      <c r="C8" s="11" t="s">
        <v>5</v>
      </c>
      <c r="D8" s="12" t="s">
        <v>6</v>
      </c>
      <c r="E8" s="11" t="s">
        <v>7</v>
      </c>
      <c r="F8" s="13" t="s">
        <v>8</v>
      </c>
      <c r="G8" s="13" t="s">
        <v>9</v>
      </c>
      <c r="H8" s="14" t="s">
        <v>10</v>
      </c>
      <c r="I8" s="8" t="s">
        <v>11</v>
      </c>
      <c r="J8" s="9" t="s">
        <v>12</v>
      </c>
      <c r="K8" s="13" t="s">
        <v>13</v>
      </c>
      <c r="L8" s="10" t="s">
        <v>14</v>
      </c>
    </row>
    <row r="9" spans="1:12" ht="60" x14ac:dyDescent="0.25">
      <c r="A9" s="15" t="s">
        <v>135</v>
      </c>
      <c r="B9" s="37">
        <v>36387</v>
      </c>
      <c r="C9" s="44" t="s">
        <v>164</v>
      </c>
      <c r="D9" s="44" t="s">
        <v>165</v>
      </c>
      <c r="E9" s="48" t="s">
        <v>19</v>
      </c>
      <c r="F9" s="55">
        <v>4960</v>
      </c>
      <c r="G9" s="70"/>
      <c r="H9" s="34">
        <f t="shared" ref="H9:H15" si="0">G9*1.21</f>
        <v>0</v>
      </c>
      <c r="I9" s="34">
        <f>ROUND(G9*F9,2)</f>
        <v>0</v>
      </c>
      <c r="J9" s="34">
        <f>ROUND(H9*F9,2)</f>
        <v>0</v>
      </c>
      <c r="K9" s="69"/>
      <c r="L9" s="69"/>
    </row>
    <row r="10" spans="1:12" ht="60" x14ac:dyDescent="0.25">
      <c r="A10" s="15" t="s">
        <v>138</v>
      </c>
      <c r="B10" s="37">
        <v>3010</v>
      </c>
      <c r="C10" s="44" t="s">
        <v>167</v>
      </c>
      <c r="D10" s="44" t="s">
        <v>165</v>
      </c>
      <c r="E10" s="48" t="s">
        <v>19</v>
      </c>
      <c r="F10" s="55">
        <v>22165</v>
      </c>
      <c r="G10" s="70"/>
      <c r="H10" s="34">
        <f t="shared" si="0"/>
        <v>0</v>
      </c>
      <c r="I10" s="34">
        <f t="shared" ref="I10:I15" si="1">ROUND(G10*F10,2)</f>
        <v>0</v>
      </c>
      <c r="J10" s="34">
        <f t="shared" ref="J10:J15" si="2">ROUND(H10*F10,2)</f>
        <v>0</v>
      </c>
      <c r="K10" s="69"/>
      <c r="L10" s="69"/>
    </row>
    <row r="11" spans="1:12" ht="60" x14ac:dyDescent="0.25">
      <c r="A11" s="15" t="s">
        <v>139</v>
      </c>
      <c r="B11" s="16" t="s">
        <v>169</v>
      </c>
      <c r="C11" s="44" t="s">
        <v>170</v>
      </c>
      <c r="D11" s="44" t="s">
        <v>165</v>
      </c>
      <c r="E11" s="48" t="s">
        <v>19</v>
      </c>
      <c r="F11" s="55">
        <v>17495</v>
      </c>
      <c r="G11" s="70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45" x14ac:dyDescent="0.25">
      <c r="A12" s="15" t="s">
        <v>142</v>
      </c>
      <c r="B12" s="15">
        <v>35540</v>
      </c>
      <c r="C12" s="46" t="s">
        <v>173</v>
      </c>
      <c r="D12" s="46" t="s">
        <v>174</v>
      </c>
      <c r="E12" s="56" t="s">
        <v>19</v>
      </c>
      <c r="F12" s="57">
        <v>200</v>
      </c>
      <c r="G12" s="70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75" x14ac:dyDescent="0.25">
      <c r="A13" s="15" t="s">
        <v>143</v>
      </c>
      <c r="B13" s="37">
        <v>36388</v>
      </c>
      <c r="C13" s="46" t="s">
        <v>176</v>
      </c>
      <c r="D13" s="44" t="s">
        <v>177</v>
      </c>
      <c r="E13" s="48" t="s">
        <v>19</v>
      </c>
      <c r="F13" s="47">
        <v>30</v>
      </c>
      <c r="G13" s="70"/>
      <c r="H13" s="34">
        <f t="shared" si="0"/>
        <v>0</v>
      </c>
      <c r="I13" s="34">
        <f t="shared" si="1"/>
        <v>0</v>
      </c>
      <c r="J13" s="34">
        <f t="shared" si="2"/>
        <v>0</v>
      </c>
      <c r="K13" s="69"/>
      <c r="L13" s="69"/>
    </row>
    <row r="14" spans="1:12" ht="75" x14ac:dyDescent="0.25">
      <c r="A14" s="15" t="s">
        <v>146</v>
      </c>
      <c r="B14" s="37">
        <v>36389</v>
      </c>
      <c r="C14" s="46" t="s">
        <v>179</v>
      </c>
      <c r="D14" s="44" t="s">
        <v>180</v>
      </c>
      <c r="E14" s="48" t="s">
        <v>19</v>
      </c>
      <c r="F14" s="47">
        <v>20</v>
      </c>
      <c r="G14" s="70"/>
      <c r="H14" s="34">
        <f t="shared" si="0"/>
        <v>0</v>
      </c>
      <c r="I14" s="34">
        <f t="shared" si="1"/>
        <v>0</v>
      </c>
      <c r="J14" s="34">
        <f t="shared" si="2"/>
        <v>0</v>
      </c>
      <c r="K14" s="69"/>
      <c r="L14" s="69"/>
    </row>
    <row r="15" spans="1:12" ht="30" x14ac:dyDescent="0.25">
      <c r="A15" s="15" t="s">
        <v>149</v>
      </c>
      <c r="B15" s="15">
        <v>25443</v>
      </c>
      <c r="C15" s="44" t="s">
        <v>183</v>
      </c>
      <c r="D15" s="44" t="s">
        <v>184</v>
      </c>
      <c r="E15" s="48" t="s">
        <v>19</v>
      </c>
      <c r="F15" s="15">
        <v>800</v>
      </c>
      <c r="G15" s="70"/>
      <c r="H15" s="34">
        <f t="shared" si="0"/>
        <v>0</v>
      </c>
      <c r="I15" s="34">
        <f t="shared" si="1"/>
        <v>0</v>
      </c>
      <c r="J15" s="34">
        <f t="shared" si="2"/>
        <v>0</v>
      </c>
      <c r="K15" s="69"/>
      <c r="L15" s="69"/>
    </row>
    <row r="16" spans="1:12" ht="15.75" thickBot="1" x14ac:dyDescent="0.3">
      <c r="A16" s="35"/>
      <c r="B16" s="35"/>
      <c r="C16" s="35"/>
      <c r="D16" s="35"/>
      <c r="E16" s="35"/>
      <c r="F16" s="35"/>
      <c r="G16" s="35"/>
      <c r="H16" s="36"/>
      <c r="I16" s="36"/>
      <c r="J16" s="36"/>
      <c r="K16" s="35"/>
      <c r="L16" s="35"/>
    </row>
    <row r="17" spans="1:12" x14ac:dyDescent="0.25">
      <c r="A17" s="37"/>
      <c r="B17" s="37"/>
      <c r="C17" s="38"/>
      <c r="D17" s="88" t="s">
        <v>162</v>
      </c>
      <c r="E17" s="89"/>
      <c r="F17" s="89"/>
      <c r="G17" s="89"/>
      <c r="H17" s="89"/>
      <c r="I17" s="89"/>
      <c r="J17" s="90"/>
      <c r="K17" s="39"/>
      <c r="L17" s="39"/>
    </row>
    <row r="18" spans="1:12" ht="15.75" x14ac:dyDescent="0.25">
      <c r="A18" s="37"/>
      <c r="B18" s="37"/>
      <c r="C18" s="38"/>
      <c r="D18" s="75" t="s">
        <v>64</v>
      </c>
      <c r="E18" s="76"/>
      <c r="F18" s="76"/>
      <c r="G18" s="76"/>
      <c r="H18" s="77"/>
      <c r="I18" s="78">
        <f>SUM(I9:I15)</f>
        <v>0</v>
      </c>
      <c r="J18" s="79"/>
      <c r="K18" s="40"/>
      <c r="L18" s="40"/>
    </row>
    <row r="19" spans="1:12" ht="15.75" x14ac:dyDescent="0.25">
      <c r="A19" s="35"/>
      <c r="B19" s="35"/>
      <c r="C19" s="35"/>
      <c r="D19" s="80" t="s">
        <v>77</v>
      </c>
      <c r="E19" s="81"/>
      <c r="F19" s="81"/>
      <c r="G19" s="81"/>
      <c r="H19" s="82"/>
      <c r="I19" s="78">
        <f>I20-I18</f>
        <v>0</v>
      </c>
      <c r="J19" s="79"/>
      <c r="K19" s="40"/>
      <c r="L19" s="40"/>
    </row>
    <row r="20" spans="1:12" ht="16.5" thickBot="1" x14ac:dyDescent="0.3">
      <c r="A20" s="35"/>
      <c r="B20" s="35"/>
      <c r="C20" s="35"/>
      <c r="D20" s="83" t="s">
        <v>66</v>
      </c>
      <c r="E20" s="84"/>
      <c r="F20" s="84"/>
      <c r="G20" s="84"/>
      <c r="H20" s="85"/>
      <c r="I20" s="86">
        <f>SUM(J9:J15)</f>
        <v>0</v>
      </c>
      <c r="J20" s="87"/>
      <c r="K20" s="40"/>
      <c r="L20" s="40"/>
    </row>
  </sheetData>
  <mergeCells count="12">
    <mergeCell ref="D20:H20"/>
    <mergeCell ref="I20:J20"/>
    <mergeCell ref="I1:L1"/>
    <mergeCell ref="C2:L2"/>
    <mergeCell ref="A4:D4"/>
    <mergeCell ref="E4:L4"/>
    <mergeCell ref="A7:L7"/>
    <mergeCell ref="D17:J17"/>
    <mergeCell ref="D18:H18"/>
    <mergeCell ref="I18:J18"/>
    <mergeCell ref="D19:H19"/>
    <mergeCell ref="I19:J19"/>
  </mergeCells>
  <phoneticPr fontId="16" type="noConversion"/>
  <pageMargins left="0.7" right="0.7" top="0.78740157499999996" bottom="0.78740157499999996" header="0.3" footer="0.3"/>
  <pageSetup paperSize="9" scale="6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3C3F-C182-46B9-80C5-1AB1A858A51D}">
  <sheetPr>
    <pageSetUpPr fitToPage="1"/>
  </sheetPr>
  <dimension ref="A1:L41"/>
  <sheetViews>
    <sheetView topLeftCell="A22" workbookViewId="0">
      <selection activeCell="A9" sqref="A9:A36"/>
    </sheetView>
  </sheetViews>
  <sheetFormatPr defaultRowHeight="15" x14ac:dyDescent="0.25"/>
  <cols>
    <col min="3" max="3" width="26" customWidth="1"/>
    <col min="4" max="4" width="41.5703125" customWidth="1"/>
    <col min="5" max="5" width="15.140625" customWidth="1"/>
    <col min="6" max="6" width="18.42578125" customWidth="1"/>
    <col min="7" max="7" width="13" customWidth="1"/>
    <col min="8" max="8" width="14.140625" customWidth="1"/>
    <col min="9" max="9" width="13.7109375" customWidth="1"/>
    <col min="10" max="10" width="14.28515625" customWidth="1"/>
    <col min="11" max="11" width="15.42578125" customWidth="1"/>
    <col min="12" max="12" width="16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8.75" x14ac:dyDescent="0.3">
      <c r="A7" s="107" t="s">
        <v>185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63" x14ac:dyDescent="0.25">
      <c r="A8" s="43" t="s">
        <v>3</v>
      </c>
      <c r="B8" s="43" t="s">
        <v>4</v>
      </c>
      <c r="C8" s="11" t="s">
        <v>5</v>
      </c>
      <c r="D8" s="12" t="s">
        <v>6</v>
      </c>
      <c r="E8" s="11" t="s">
        <v>7</v>
      </c>
      <c r="F8" s="13" t="s">
        <v>8</v>
      </c>
      <c r="G8" s="13" t="s">
        <v>9</v>
      </c>
      <c r="H8" s="14" t="s">
        <v>10</v>
      </c>
      <c r="I8" s="8" t="s">
        <v>11</v>
      </c>
      <c r="J8" s="9" t="s">
        <v>12</v>
      </c>
      <c r="K8" s="13" t="s">
        <v>13</v>
      </c>
      <c r="L8" s="10" t="s">
        <v>14</v>
      </c>
    </row>
    <row r="9" spans="1:12" ht="75" x14ac:dyDescent="0.25">
      <c r="A9" s="15" t="s">
        <v>152</v>
      </c>
      <c r="B9" s="16" t="s">
        <v>187</v>
      </c>
      <c r="C9" s="46" t="s">
        <v>188</v>
      </c>
      <c r="D9" s="45" t="s">
        <v>189</v>
      </c>
      <c r="E9" s="48" t="s">
        <v>19</v>
      </c>
      <c r="F9" s="15">
        <v>12</v>
      </c>
      <c r="G9" s="70"/>
      <c r="H9" s="34">
        <f t="shared" ref="H9:H36" si="0">G9*1.21</f>
        <v>0</v>
      </c>
      <c r="I9" s="34">
        <f>ROUND(G9*F9,2)</f>
        <v>0</v>
      </c>
      <c r="J9" s="34">
        <f>ROUND(H9*F9,2)</f>
        <v>0</v>
      </c>
      <c r="K9" s="69"/>
      <c r="L9" s="69"/>
    </row>
    <row r="10" spans="1:12" ht="75" x14ac:dyDescent="0.25">
      <c r="A10" s="15" t="s">
        <v>155</v>
      </c>
      <c r="B10">
        <v>25445</v>
      </c>
      <c r="C10" s="46" t="s">
        <v>191</v>
      </c>
      <c r="D10" s="45" t="s">
        <v>189</v>
      </c>
      <c r="E10" s="48" t="s">
        <v>19</v>
      </c>
      <c r="F10" s="15">
        <v>7</v>
      </c>
      <c r="G10" s="70"/>
      <c r="H10" s="34">
        <f t="shared" si="0"/>
        <v>0</v>
      </c>
      <c r="I10" s="34">
        <f t="shared" ref="I10:I36" si="1">ROUND(G10*F10,2)</f>
        <v>0</v>
      </c>
      <c r="J10" s="34">
        <f t="shared" ref="J10:J36" si="2">ROUND(H10*F10,2)</f>
        <v>0</v>
      </c>
      <c r="K10" s="69"/>
      <c r="L10" s="69"/>
    </row>
    <row r="11" spans="1:12" ht="75" x14ac:dyDescent="0.25">
      <c r="A11" s="15" t="s">
        <v>159</v>
      </c>
      <c r="B11">
        <v>25447</v>
      </c>
      <c r="C11" s="46" t="s">
        <v>193</v>
      </c>
      <c r="D11" s="45" t="s">
        <v>189</v>
      </c>
      <c r="E11" s="48" t="s">
        <v>19</v>
      </c>
      <c r="F11" s="15">
        <v>9</v>
      </c>
      <c r="G11" s="70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75" x14ac:dyDescent="0.25">
      <c r="A12" s="15" t="s">
        <v>278</v>
      </c>
      <c r="B12" s="15">
        <v>25446</v>
      </c>
      <c r="C12" s="46" t="s">
        <v>195</v>
      </c>
      <c r="D12" s="45" t="s">
        <v>189</v>
      </c>
      <c r="E12" s="48" t="s">
        <v>19</v>
      </c>
      <c r="F12" s="15">
        <v>3</v>
      </c>
      <c r="G12" s="70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90" x14ac:dyDescent="0.25">
      <c r="A13" s="15" t="s">
        <v>281</v>
      </c>
      <c r="B13" s="16" t="s">
        <v>197</v>
      </c>
      <c r="C13" s="46" t="s">
        <v>198</v>
      </c>
      <c r="D13" s="45" t="s">
        <v>199</v>
      </c>
      <c r="E13" s="48" t="s">
        <v>200</v>
      </c>
      <c r="F13" s="47">
        <v>80</v>
      </c>
      <c r="G13" s="70"/>
      <c r="H13" s="34">
        <f t="shared" si="0"/>
        <v>0</v>
      </c>
      <c r="I13" s="34">
        <f t="shared" si="1"/>
        <v>0</v>
      </c>
      <c r="J13" s="34">
        <f t="shared" si="2"/>
        <v>0</v>
      </c>
      <c r="K13" s="69"/>
      <c r="L13" s="69"/>
    </row>
    <row r="14" spans="1:12" ht="90" x14ac:dyDescent="0.25">
      <c r="A14" s="15" t="s">
        <v>283</v>
      </c>
      <c r="B14" s="16" t="s">
        <v>202</v>
      </c>
      <c r="C14" s="44" t="s">
        <v>203</v>
      </c>
      <c r="D14" s="45" t="s">
        <v>204</v>
      </c>
      <c r="E14" s="15" t="s">
        <v>19</v>
      </c>
      <c r="F14" s="15">
        <v>4</v>
      </c>
      <c r="G14" s="70"/>
      <c r="H14" s="34">
        <f t="shared" si="0"/>
        <v>0</v>
      </c>
      <c r="I14" s="34">
        <f t="shared" si="1"/>
        <v>0</v>
      </c>
      <c r="J14" s="34">
        <f t="shared" si="2"/>
        <v>0</v>
      </c>
      <c r="K14" s="69"/>
      <c r="L14" s="69"/>
    </row>
    <row r="15" spans="1:12" ht="60" x14ac:dyDescent="0.25">
      <c r="A15" s="15" t="s">
        <v>285</v>
      </c>
      <c r="B15" s="16" t="s">
        <v>206</v>
      </c>
      <c r="C15" s="44" t="s">
        <v>207</v>
      </c>
      <c r="D15" s="45" t="s">
        <v>208</v>
      </c>
      <c r="E15" s="15" t="s">
        <v>19</v>
      </c>
      <c r="F15" s="15">
        <v>77</v>
      </c>
      <c r="G15" s="70"/>
      <c r="H15" s="34">
        <f t="shared" si="0"/>
        <v>0</v>
      </c>
      <c r="I15" s="34">
        <f t="shared" si="1"/>
        <v>0</v>
      </c>
      <c r="J15" s="34">
        <f t="shared" si="2"/>
        <v>0</v>
      </c>
      <c r="K15" s="69"/>
      <c r="L15" s="69"/>
    </row>
    <row r="16" spans="1:12" ht="60" x14ac:dyDescent="0.25">
      <c r="A16" s="15" t="s">
        <v>287</v>
      </c>
      <c r="B16" s="15">
        <v>3023</v>
      </c>
      <c r="C16" s="44" t="s">
        <v>211</v>
      </c>
      <c r="D16" s="45" t="s">
        <v>208</v>
      </c>
      <c r="E16" s="15" t="s">
        <v>19</v>
      </c>
      <c r="F16" s="15">
        <v>167</v>
      </c>
      <c r="G16" s="70"/>
      <c r="H16" s="34">
        <f t="shared" si="0"/>
        <v>0</v>
      </c>
      <c r="I16" s="34">
        <f t="shared" si="1"/>
        <v>0</v>
      </c>
      <c r="J16" s="34">
        <f t="shared" si="2"/>
        <v>0</v>
      </c>
      <c r="K16" s="69"/>
      <c r="L16" s="69"/>
    </row>
    <row r="17" spans="1:12" ht="105" x14ac:dyDescent="0.25">
      <c r="A17" s="15" t="s">
        <v>290</v>
      </c>
      <c r="B17" s="16" t="s">
        <v>213</v>
      </c>
      <c r="C17" s="44" t="s">
        <v>214</v>
      </c>
      <c r="D17" s="45" t="s">
        <v>215</v>
      </c>
      <c r="E17" s="15" t="s">
        <v>19</v>
      </c>
      <c r="F17" s="15">
        <v>1305</v>
      </c>
      <c r="G17" s="70"/>
      <c r="H17" s="34">
        <f t="shared" si="0"/>
        <v>0</v>
      </c>
      <c r="I17" s="34">
        <f t="shared" si="1"/>
        <v>0</v>
      </c>
      <c r="J17" s="34">
        <f t="shared" si="2"/>
        <v>0</v>
      </c>
      <c r="K17" s="69"/>
      <c r="L17" s="69"/>
    </row>
    <row r="18" spans="1:12" ht="105" x14ac:dyDescent="0.25">
      <c r="A18" s="15" t="s">
        <v>294</v>
      </c>
      <c r="B18" s="16" t="s">
        <v>217</v>
      </c>
      <c r="C18" s="44" t="s">
        <v>218</v>
      </c>
      <c r="D18" s="45" t="s">
        <v>215</v>
      </c>
      <c r="E18" s="15" t="s">
        <v>19</v>
      </c>
      <c r="F18" s="15">
        <v>197</v>
      </c>
      <c r="G18" s="70"/>
      <c r="H18" s="34">
        <f t="shared" si="0"/>
        <v>0</v>
      </c>
      <c r="I18" s="34">
        <f t="shared" si="1"/>
        <v>0</v>
      </c>
      <c r="J18" s="34">
        <f t="shared" si="2"/>
        <v>0</v>
      </c>
      <c r="K18" s="69"/>
      <c r="L18" s="69"/>
    </row>
    <row r="19" spans="1:12" ht="105" x14ac:dyDescent="0.25">
      <c r="A19" s="15" t="s">
        <v>297</v>
      </c>
      <c r="B19" s="16" t="s">
        <v>220</v>
      </c>
      <c r="C19" s="44" t="s">
        <v>221</v>
      </c>
      <c r="D19" s="45" t="s">
        <v>215</v>
      </c>
      <c r="E19" s="15" t="s">
        <v>19</v>
      </c>
      <c r="F19" s="15">
        <v>172</v>
      </c>
      <c r="G19" s="70"/>
      <c r="H19" s="34">
        <f t="shared" si="0"/>
        <v>0</v>
      </c>
      <c r="I19" s="34">
        <f t="shared" si="1"/>
        <v>0</v>
      </c>
      <c r="J19" s="34">
        <f t="shared" si="2"/>
        <v>0</v>
      </c>
      <c r="K19" s="69"/>
      <c r="L19" s="69"/>
    </row>
    <row r="20" spans="1:12" ht="105" x14ac:dyDescent="0.25">
      <c r="A20" s="15" t="s">
        <v>300</v>
      </c>
      <c r="B20" s="16" t="s">
        <v>223</v>
      </c>
      <c r="C20" s="44" t="s">
        <v>224</v>
      </c>
      <c r="D20" s="45" t="s">
        <v>215</v>
      </c>
      <c r="E20" s="15" t="s">
        <v>19</v>
      </c>
      <c r="F20" s="15">
        <v>98</v>
      </c>
      <c r="G20" s="70"/>
      <c r="H20" s="34">
        <f t="shared" si="0"/>
        <v>0</v>
      </c>
      <c r="I20" s="34">
        <f t="shared" si="1"/>
        <v>0</v>
      </c>
      <c r="J20" s="34">
        <f t="shared" si="2"/>
        <v>0</v>
      </c>
      <c r="K20" s="69"/>
      <c r="L20" s="69"/>
    </row>
    <row r="21" spans="1:12" ht="30" x14ac:dyDescent="0.25">
      <c r="A21" s="15" t="s">
        <v>301</v>
      </c>
      <c r="B21" s="15">
        <v>3037</v>
      </c>
      <c r="C21" s="44" t="s">
        <v>226</v>
      </c>
      <c r="D21" s="45" t="s">
        <v>227</v>
      </c>
      <c r="E21" s="15" t="s">
        <v>19</v>
      </c>
      <c r="F21" s="15">
        <v>5</v>
      </c>
      <c r="G21" s="70"/>
      <c r="H21" s="34">
        <f t="shared" si="0"/>
        <v>0</v>
      </c>
      <c r="I21" s="34">
        <f t="shared" si="1"/>
        <v>0</v>
      </c>
      <c r="J21" s="34">
        <f t="shared" si="2"/>
        <v>0</v>
      </c>
      <c r="K21" s="69"/>
      <c r="L21" s="69"/>
    </row>
    <row r="22" spans="1:12" ht="30" x14ac:dyDescent="0.25">
      <c r="A22" s="15" t="s">
        <v>163</v>
      </c>
      <c r="B22" s="16" t="s">
        <v>229</v>
      </c>
      <c r="C22" s="50" t="s">
        <v>230</v>
      </c>
      <c r="D22" s="50" t="s">
        <v>231</v>
      </c>
      <c r="E22" s="51" t="s">
        <v>19</v>
      </c>
      <c r="F22" s="47">
        <v>129</v>
      </c>
      <c r="G22" s="70"/>
      <c r="H22" s="34">
        <f t="shared" si="0"/>
        <v>0</v>
      </c>
      <c r="I22" s="34">
        <f t="shared" si="1"/>
        <v>0</v>
      </c>
      <c r="J22" s="34">
        <f t="shared" si="2"/>
        <v>0</v>
      </c>
      <c r="K22" s="69"/>
      <c r="L22" s="69"/>
    </row>
    <row r="23" spans="1:12" ht="30" x14ac:dyDescent="0.25">
      <c r="A23" s="15" t="s">
        <v>166</v>
      </c>
      <c r="B23" s="16" t="s">
        <v>233</v>
      </c>
      <c r="C23" s="50" t="s">
        <v>234</v>
      </c>
      <c r="D23" s="50" t="s">
        <v>235</v>
      </c>
      <c r="E23" s="51" t="s">
        <v>19</v>
      </c>
      <c r="F23" s="47">
        <v>53</v>
      </c>
      <c r="G23" s="70"/>
      <c r="H23" s="34">
        <f t="shared" si="0"/>
        <v>0</v>
      </c>
      <c r="I23" s="34">
        <f t="shared" si="1"/>
        <v>0</v>
      </c>
      <c r="J23" s="34">
        <f t="shared" si="2"/>
        <v>0</v>
      </c>
      <c r="K23" s="69"/>
      <c r="L23" s="69"/>
    </row>
    <row r="24" spans="1:12" ht="75" x14ac:dyDescent="0.25">
      <c r="A24" s="15" t="s">
        <v>168</v>
      </c>
      <c r="B24" s="16" t="s">
        <v>237</v>
      </c>
      <c r="C24" s="46" t="s">
        <v>238</v>
      </c>
      <c r="D24" s="45" t="s">
        <v>239</v>
      </c>
      <c r="E24" s="15" t="s">
        <v>19</v>
      </c>
      <c r="F24" s="15">
        <v>134</v>
      </c>
      <c r="G24" s="70"/>
      <c r="H24" s="34">
        <f t="shared" si="0"/>
        <v>0</v>
      </c>
      <c r="I24" s="34">
        <f t="shared" si="1"/>
        <v>0</v>
      </c>
      <c r="J24" s="34">
        <f t="shared" si="2"/>
        <v>0</v>
      </c>
      <c r="K24" s="69"/>
      <c r="L24" s="69"/>
    </row>
    <row r="25" spans="1:12" ht="45" x14ac:dyDescent="0.25">
      <c r="A25" s="15" t="s">
        <v>171</v>
      </c>
      <c r="B25" s="15">
        <v>25462</v>
      </c>
      <c r="C25" s="44" t="s">
        <v>428</v>
      </c>
      <c r="D25" s="45" t="s">
        <v>243</v>
      </c>
      <c r="E25" s="15" t="s">
        <v>19</v>
      </c>
      <c r="F25" s="47">
        <v>30</v>
      </c>
      <c r="G25" s="70"/>
      <c r="H25" s="34">
        <f t="shared" si="0"/>
        <v>0</v>
      </c>
      <c r="I25" s="34">
        <f t="shared" si="1"/>
        <v>0</v>
      </c>
      <c r="J25" s="34">
        <f t="shared" si="2"/>
        <v>0</v>
      </c>
      <c r="K25" s="69"/>
      <c r="L25" s="69"/>
    </row>
    <row r="26" spans="1:12" ht="45" x14ac:dyDescent="0.25">
      <c r="A26" s="15" t="s">
        <v>172</v>
      </c>
      <c r="B26" s="15">
        <v>3038</v>
      </c>
      <c r="C26" s="44" t="s">
        <v>245</v>
      </c>
      <c r="D26" s="45" t="s">
        <v>246</v>
      </c>
      <c r="E26" s="15" t="s">
        <v>19</v>
      </c>
      <c r="F26" s="15">
        <v>99</v>
      </c>
      <c r="G26" s="70"/>
      <c r="H26" s="34">
        <f t="shared" si="0"/>
        <v>0</v>
      </c>
      <c r="I26" s="34">
        <f t="shared" si="1"/>
        <v>0</v>
      </c>
      <c r="J26" s="34">
        <f t="shared" si="2"/>
        <v>0</v>
      </c>
      <c r="K26" s="69"/>
      <c r="L26" s="69"/>
    </row>
    <row r="27" spans="1:12" ht="45" x14ac:dyDescent="0.25">
      <c r="A27" s="15" t="s">
        <v>175</v>
      </c>
      <c r="B27" s="15">
        <v>3039</v>
      </c>
      <c r="C27" s="44" t="s">
        <v>248</v>
      </c>
      <c r="D27" s="45" t="s">
        <v>246</v>
      </c>
      <c r="E27" s="15" t="s">
        <v>19</v>
      </c>
      <c r="F27" s="15">
        <v>7</v>
      </c>
      <c r="G27" s="70"/>
      <c r="H27" s="34">
        <f t="shared" si="0"/>
        <v>0</v>
      </c>
      <c r="I27" s="34">
        <f t="shared" si="1"/>
        <v>0</v>
      </c>
      <c r="J27" s="34">
        <f t="shared" si="2"/>
        <v>0</v>
      </c>
      <c r="K27" s="69"/>
      <c r="L27" s="69"/>
    </row>
    <row r="28" spans="1:12" ht="45" x14ac:dyDescent="0.25">
      <c r="A28" s="15" t="s">
        <v>178</v>
      </c>
      <c r="B28" s="15">
        <v>3040</v>
      </c>
      <c r="C28" s="44" t="s">
        <v>250</v>
      </c>
      <c r="D28" s="45" t="s">
        <v>246</v>
      </c>
      <c r="E28" s="15" t="s">
        <v>19</v>
      </c>
      <c r="F28" s="47">
        <v>620</v>
      </c>
      <c r="G28" s="70"/>
      <c r="H28" s="34">
        <f t="shared" si="0"/>
        <v>0</v>
      </c>
      <c r="I28" s="34">
        <f t="shared" si="1"/>
        <v>0</v>
      </c>
      <c r="J28" s="34">
        <f t="shared" si="2"/>
        <v>0</v>
      </c>
      <c r="K28" s="69"/>
      <c r="L28" s="69"/>
    </row>
    <row r="29" spans="1:12" ht="45" x14ac:dyDescent="0.25">
      <c r="A29" s="15" t="s">
        <v>181</v>
      </c>
      <c r="B29">
        <v>36392</v>
      </c>
      <c r="C29" s="44" t="s">
        <v>252</v>
      </c>
      <c r="D29" s="45" t="s">
        <v>253</v>
      </c>
      <c r="E29" s="15" t="s">
        <v>19</v>
      </c>
      <c r="F29" s="47">
        <v>43</v>
      </c>
      <c r="G29" s="70"/>
      <c r="H29" s="34">
        <f t="shared" si="0"/>
        <v>0</v>
      </c>
      <c r="I29" s="34">
        <f t="shared" si="1"/>
        <v>0</v>
      </c>
      <c r="J29" s="34">
        <f t="shared" si="2"/>
        <v>0</v>
      </c>
      <c r="K29" s="69"/>
      <c r="L29" s="69"/>
    </row>
    <row r="30" spans="1:12" ht="45" x14ac:dyDescent="0.25">
      <c r="A30" s="15" t="s">
        <v>182</v>
      </c>
      <c r="B30">
        <v>36393</v>
      </c>
      <c r="C30" s="44" t="s">
        <v>255</v>
      </c>
      <c r="D30" s="45" t="s">
        <v>256</v>
      </c>
      <c r="E30" s="15" t="s">
        <v>19</v>
      </c>
      <c r="F30" s="47">
        <v>94</v>
      </c>
      <c r="G30" s="70"/>
      <c r="H30" s="34">
        <f t="shared" si="0"/>
        <v>0</v>
      </c>
      <c r="I30" s="34">
        <f t="shared" si="1"/>
        <v>0</v>
      </c>
      <c r="J30" s="34">
        <f t="shared" si="2"/>
        <v>0</v>
      </c>
      <c r="K30" s="69"/>
      <c r="L30" s="69"/>
    </row>
    <row r="31" spans="1:12" ht="45" x14ac:dyDescent="0.25">
      <c r="A31" s="15" t="s">
        <v>186</v>
      </c>
      <c r="B31" s="16" t="s">
        <v>258</v>
      </c>
      <c r="C31" s="46" t="s">
        <v>259</v>
      </c>
      <c r="D31" s="45" t="s">
        <v>260</v>
      </c>
      <c r="E31" s="15" t="s">
        <v>19</v>
      </c>
      <c r="F31" s="47">
        <v>116</v>
      </c>
      <c r="G31" s="70"/>
      <c r="H31" s="34">
        <f t="shared" si="0"/>
        <v>0</v>
      </c>
      <c r="I31" s="34">
        <f t="shared" si="1"/>
        <v>0</v>
      </c>
      <c r="J31" s="34">
        <f t="shared" si="2"/>
        <v>0</v>
      </c>
      <c r="K31" s="69"/>
      <c r="L31" s="69"/>
    </row>
    <row r="32" spans="1:12" ht="30" x14ac:dyDescent="0.25">
      <c r="A32" s="15" t="s">
        <v>190</v>
      </c>
      <c r="B32">
        <v>25463</v>
      </c>
      <c r="C32" s="44" t="s">
        <v>262</v>
      </c>
      <c r="D32" s="45" t="s">
        <v>263</v>
      </c>
      <c r="E32" s="15" t="s">
        <v>19</v>
      </c>
      <c r="F32" s="15">
        <v>109</v>
      </c>
      <c r="G32" s="70"/>
      <c r="H32" s="34">
        <f t="shared" si="0"/>
        <v>0</v>
      </c>
      <c r="I32" s="34">
        <f t="shared" si="1"/>
        <v>0</v>
      </c>
      <c r="J32" s="34">
        <f t="shared" si="2"/>
        <v>0</v>
      </c>
      <c r="K32" s="69"/>
      <c r="L32" s="69"/>
    </row>
    <row r="33" spans="1:12" ht="60" x14ac:dyDescent="0.25">
      <c r="A33" s="15" t="s">
        <v>192</v>
      </c>
      <c r="B33" s="16" t="s">
        <v>265</v>
      </c>
      <c r="C33" s="44" t="s">
        <v>266</v>
      </c>
      <c r="D33" s="45" t="s">
        <v>267</v>
      </c>
      <c r="E33" s="15" t="s">
        <v>19</v>
      </c>
      <c r="F33" s="15">
        <v>15</v>
      </c>
      <c r="G33" s="70"/>
      <c r="H33" s="34">
        <f t="shared" si="0"/>
        <v>0</v>
      </c>
      <c r="I33" s="34">
        <f t="shared" si="1"/>
        <v>0</v>
      </c>
      <c r="J33" s="34">
        <f t="shared" si="2"/>
        <v>0</v>
      </c>
      <c r="K33" s="69"/>
      <c r="L33" s="69"/>
    </row>
    <row r="34" spans="1:12" ht="45" x14ac:dyDescent="0.25">
      <c r="A34" s="15" t="s">
        <v>194</v>
      </c>
      <c r="B34" s="15">
        <v>25465</v>
      </c>
      <c r="C34" s="44" t="s">
        <v>269</v>
      </c>
      <c r="D34" s="44" t="s">
        <v>270</v>
      </c>
      <c r="E34" s="15" t="s">
        <v>56</v>
      </c>
      <c r="F34" s="47">
        <v>1</v>
      </c>
      <c r="G34" s="70"/>
      <c r="H34" s="34">
        <f t="shared" si="0"/>
        <v>0</v>
      </c>
      <c r="I34" s="34">
        <f t="shared" si="1"/>
        <v>0</v>
      </c>
      <c r="J34" s="34">
        <f t="shared" si="2"/>
        <v>0</v>
      </c>
      <c r="K34" s="69"/>
      <c r="L34" s="69"/>
    </row>
    <row r="35" spans="1:12" ht="30" x14ac:dyDescent="0.25">
      <c r="A35" s="15" t="s">
        <v>196</v>
      </c>
      <c r="B35">
        <v>36394</v>
      </c>
      <c r="C35" s="44" t="s">
        <v>272</v>
      </c>
      <c r="D35" s="46" t="s">
        <v>273</v>
      </c>
      <c r="E35" s="47" t="s">
        <v>19</v>
      </c>
      <c r="F35" s="47">
        <v>25</v>
      </c>
      <c r="G35" s="70"/>
      <c r="H35" s="34">
        <f t="shared" si="0"/>
        <v>0</v>
      </c>
      <c r="I35" s="34">
        <f t="shared" si="1"/>
        <v>0</v>
      </c>
      <c r="J35" s="34">
        <f t="shared" si="2"/>
        <v>0</v>
      </c>
      <c r="K35" s="69"/>
      <c r="L35" s="69"/>
    </row>
    <row r="36" spans="1:12" ht="45" x14ac:dyDescent="0.25">
      <c r="A36" s="15" t="s">
        <v>201</v>
      </c>
      <c r="B36" s="15">
        <v>3047</v>
      </c>
      <c r="C36" s="44" t="s">
        <v>275</v>
      </c>
      <c r="D36" s="45" t="s">
        <v>276</v>
      </c>
      <c r="E36" s="15" t="s">
        <v>19</v>
      </c>
      <c r="F36" s="15">
        <v>38</v>
      </c>
      <c r="G36" s="70"/>
      <c r="H36" s="34">
        <f t="shared" si="0"/>
        <v>0</v>
      </c>
      <c r="I36" s="34">
        <f t="shared" si="1"/>
        <v>0</v>
      </c>
      <c r="J36" s="34">
        <f t="shared" si="2"/>
        <v>0</v>
      </c>
      <c r="K36" s="69"/>
      <c r="L36" s="69"/>
    </row>
    <row r="37" spans="1:12" ht="15.75" thickBot="1" x14ac:dyDescent="0.3">
      <c r="A37" s="35"/>
      <c r="B37" s="35"/>
      <c r="C37" s="35"/>
      <c r="D37" s="35"/>
      <c r="E37" s="35"/>
      <c r="F37" s="35"/>
      <c r="G37" s="35"/>
      <c r="H37" s="36"/>
      <c r="I37" s="36"/>
      <c r="J37" s="36"/>
      <c r="K37" s="35"/>
      <c r="L37" s="35"/>
    </row>
    <row r="38" spans="1:12" x14ac:dyDescent="0.25">
      <c r="A38" s="37"/>
      <c r="B38" s="37"/>
      <c r="C38" s="38"/>
      <c r="D38" s="88" t="s">
        <v>185</v>
      </c>
      <c r="E38" s="89"/>
      <c r="F38" s="89"/>
      <c r="G38" s="89"/>
      <c r="H38" s="89"/>
      <c r="I38" s="89"/>
      <c r="J38" s="90"/>
      <c r="K38" s="39"/>
      <c r="L38" s="39"/>
    </row>
    <row r="39" spans="1:12" ht="15.75" x14ac:dyDescent="0.25">
      <c r="A39" s="37"/>
      <c r="B39" s="37"/>
      <c r="C39" s="38"/>
      <c r="D39" s="75" t="s">
        <v>64</v>
      </c>
      <c r="E39" s="76"/>
      <c r="F39" s="76"/>
      <c r="G39" s="76"/>
      <c r="H39" s="77"/>
      <c r="I39" s="78">
        <f>SUM(I9:I36)</f>
        <v>0</v>
      </c>
      <c r="J39" s="79"/>
      <c r="K39" s="40"/>
      <c r="L39" s="40"/>
    </row>
    <row r="40" spans="1:12" ht="15.75" x14ac:dyDescent="0.25">
      <c r="A40" s="35"/>
      <c r="B40" s="35"/>
      <c r="C40" s="35"/>
      <c r="D40" s="80" t="s">
        <v>77</v>
      </c>
      <c r="E40" s="81"/>
      <c r="F40" s="81"/>
      <c r="G40" s="81"/>
      <c r="H40" s="82"/>
      <c r="I40" s="78">
        <f>I41-I39</f>
        <v>0</v>
      </c>
      <c r="J40" s="79"/>
      <c r="K40" s="40"/>
      <c r="L40" s="40"/>
    </row>
    <row r="41" spans="1:12" ht="16.5" thickBot="1" x14ac:dyDescent="0.3">
      <c r="A41" s="35"/>
      <c r="B41" s="35"/>
      <c r="C41" s="35"/>
      <c r="D41" s="83" t="s">
        <v>66</v>
      </c>
      <c r="E41" s="84"/>
      <c r="F41" s="84"/>
      <c r="G41" s="84"/>
      <c r="H41" s="85"/>
      <c r="I41" s="86">
        <f>SUM(J9:J36)</f>
        <v>0</v>
      </c>
      <c r="J41" s="87"/>
      <c r="K41" s="40"/>
      <c r="L41" s="40"/>
    </row>
  </sheetData>
  <mergeCells count="12">
    <mergeCell ref="D41:H41"/>
    <mergeCell ref="I41:J41"/>
    <mergeCell ref="I1:L1"/>
    <mergeCell ref="C2:L2"/>
    <mergeCell ref="A4:D4"/>
    <mergeCell ref="E4:L4"/>
    <mergeCell ref="A7:L7"/>
    <mergeCell ref="D38:J38"/>
    <mergeCell ref="D39:H39"/>
    <mergeCell ref="I39:J39"/>
    <mergeCell ref="D40:H40"/>
    <mergeCell ref="I40:J40"/>
  </mergeCells>
  <phoneticPr fontId="16" type="noConversion"/>
  <pageMargins left="0.7" right="0.7" top="0.78740157499999996" bottom="0.78740157499999996" header="0.3" footer="0.3"/>
  <pageSetup paperSize="9" scale="63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F827-B07C-44CC-9B1C-75C734B9ABB7}">
  <sheetPr>
    <pageSetUpPr fitToPage="1"/>
  </sheetPr>
  <dimension ref="A1:L58"/>
  <sheetViews>
    <sheetView workbookViewId="0">
      <selection activeCell="C52" sqref="C52"/>
    </sheetView>
  </sheetViews>
  <sheetFormatPr defaultRowHeight="15" x14ac:dyDescent="0.25"/>
  <cols>
    <col min="3" max="3" width="27.7109375" customWidth="1"/>
    <col min="4" max="4" width="37.28515625" customWidth="1"/>
    <col min="6" max="6" width="13.28515625" customWidth="1"/>
    <col min="7" max="7" width="14.7109375" customWidth="1"/>
    <col min="8" max="8" width="11.7109375" customWidth="1"/>
    <col min="9" max="9" width="14.7109375" customWidth="1"/>
    <col min="10" max="10" width="16.140625" customWidth="1"/>
    <col min="11" max="11" width="1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91" t="s">
        <v>15</v>
      </c>
      <c r="J1" s="91"/>
      <c r="K1" s="91"/>
      <c r="L1" s="91"/>
    </row>
    <row r="2" spans="1:12" ht="21" x14ac:dyDescent="0.35">
      <c r="A2" s="1"/>
      <c r="B2" s="1"/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35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x14ac:dyDescent="0.35">
      <c r="A4" s="93" t="s">
        <v>1</v>
      </c>
      <c r="B4" s="94"/>
      <c r="C4" s="94"/>
      <c r="D4" s="95"/>
      <c r="E4" s="96"/>
      <c r="F4" s="97"/>
      <c r="G4" s="97"/>
      <c r="H4" s="97"/>
      <c r="I4" s="97"/>
      <c r="J4" s="97"/>
      <c r="K4" s="97"/>
      <c r="L4" s="98"/>
    </row>
    <row r="5" spans="1:12" ht="21" x14ac:dyDescent="0.3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</row>
    <row r="7" spans="1:12" ht="18.75" x14ac:dyDescent="0.3">
      <c r="A7" s="107" t="s">
        <v>302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63" x14ac:dyDescent="0.25">
      <c r="A8" s="43" t="s">
        <v>3</v>
      </c>
      <c r="B8" s="43" t="s">
        <v>4</v>
      </c>
      <c r="C8" s="11" t="s">
        <v>5</v>
      </c>
      <c r="D8" s="12" t="s">
        <v>6</v>
      </c>
      <c r="E8" s="11" t="s">
        <v>7</v>
      </c>
      <c r="F8" s="13" t="s">
        <v>8</v>
      </c>
      <c r="G8" s="13" t="s">
        <v>9</v>
      </c>
      <c r="H8" s="14" t="s">
        <v>10</v>
      </c>
      <c r="I8" s="8" t="s">
        <v>11</v>
      </c>
      <c r="J8" s="9" t="s">
        <v>12</v>
      </c>
      <c r="K8" s="13" t="s">
        <v>13</v>
      </c>
      <c r="L8" s="10" t="s">
        <v>14</v>
      </c>
    </row>
    <row r="9" spans="1:12" ht="30" x14ac:dyDescent="0.25">
      <c r="A9" s="15" t="s">
        <v>205</v>
      </c>
      <c r="B9" s="111">
        <v>3049</v>
      </c>
      <c r="C9" s="44" t="s">
        <v>304</v>
      </c>
      <c r="D9" s="44" t="s">
        <v>305</v>
      </c>
      <c r="E9" s="15" t="s">
        <v>19</v>
      </c>
      <c r="F9" s="15">
        <v>49</v>
      </c>
      <c r="G9" s="70"/>
      <c r="H9" s="34">
        <f t="shared" ref="H9:H52" si="0">G9*1.21</f>
        <v>0</v>
      </c>
      <c r="I9" s="34">
        <f>ROUND(G9*F9,2)</f>
        <v>0</v>
      </c>
      <c r="J9" s="34">
        <f>ROUND(H9*F9,2)</f>
        <v>0</v>
      </c>
      <c r="K9" s="69"/>
      <c r="L9" s="69"/>
    </row>
    <row r="10" spans="1:12" ht="30" x14ac:dyDescent="0.25">
      <c r="A10" s="15" t="s">
        <v>209</v>
      </c>
      <c r="B10" s="112" t="s">
        <v>307</v>
      </c>
      <c r="C10" s="44" t="s">
        <v>304</v>
      </c>
      <c r="D10" s="44" t="s">
        <v>308</v>
      </c>
      <c r="E10" s="15" t="s">
        <v>19</v>
      </c>
      <c r="F10" s="47">
        <v>23</v>
      </c>
      <c r="G10" s="70"/>
      <c r="H10" s="34">
        <f t="shared" si="0"/>
        <v>0</v>
      </c>
      <c r="I10" s="34">
        <f t="shared" ref="I10:I52" si="1">ROUND(G10*F10,2)</f>
        <v>0</v>
      </c>
      <c r="J10" s="34">
        <f t="shared" ref="J10:J52" si="2">ROUND(H10*F10,2)</f>
        <v>0</v>
      </c>
      <c r="K10" s="69"/>
      <c r="L10" s="69"/>
    </row>
    <row r="11" spans="1:12" ht="30" x14ac:dyDescent="0.25">
      <c r="A11" s="15" t="s">
        <v>210</v>
      </c>
      <c r="B11" s="111">
        <v>3050</v>
      </c>
      <c r="C11" s="44" t="s">
        <v>310</v>
      </c>
      <c r="D11" s="45" t="s">
        <v>311</v>
      </c>
      <c r="E11" s="15" t="s">
        <v>19</v>
      </c>
      <c r="F11" s="15">
        <v>8</v>
      </c>
      <c r="G11" s="70"/>
      <c r="H11" s="34">
        <f t="shared" si="0"/>
        <v>0</v>
      </c>
      <c r="I11" s="34">
        <f t="shared" si="1"/>
        <v>0</v>
      </c>
      <c r="J11" s="34">
        <f t="shared" si="2"/>
        <v>0</v>
      </c>
      <c r="K11" s="69"/>
      <c r="L11" s="69"/>
    </row>
    <row r="12" spans="1:12" ht="30" x14ac:dyDescent="0.25">
      <c r="A12" s="15" t="s">
        <v>212</v>
      </c>
      <c r="B12" s="111">
        <v>3051</v>
      </c>
      <c r="C12" s="44" t="s">
        <v>313</v>
      </c>
      <c r="D12" s="45" t="s">
        <v>314</v>
      </c>
      <c r="E12" s="15" t="s">
        <v>19</v>
      </c>
      <c r="F12" s="15">
        <v>56</v>
      </c>
      <c r="G12" s="70"/>
      <c r="H12" s="34">
        <f t="shared" si="0"/>
        <v>0</v>
      </c>
      <c r="I12" s="34">
        <f t="shared" si="1"/>
        <v>0</v>
      </c>
      <c r="J12" s="34">
        <f t="shared" si="2"/>
        <v>0</v>
      </c>
      <c r="K12" s="69"/>
      <c r="L12" s="69"/>
    </row>
    <row r="13" spans="1:12" ht="45" x14ac:dyDescent="0.25">
      <c r="A13" s="15" t="s">
        <v>216</v>
      </c>
      <c r="B13" s="112" t="s">
        <v>316</v>
      </c>
      <c r="C13" s="62" t="s">
        <v>317</v>
      </c>
      <c r="D13" s="62" t="s">
        <v>318</v>
      </c>
      <c r="E13" s="47" t="s">
        <v>19</v>
      </c>
      <c r="F13" s="47">
        <v>16</v>
      </c>
      <c r="G13" s="70"/>
      <c r="H13" s="34">
        <f t="shared" si="0"/>
        <v>0</v>
      </c>
      <c r="I13" s="34">
        <f t="shared" si="1"/>
        <v>0</v>
      </c>
      <c r="J13" s="34">
        <f t="shared" si="2"/>
        <v>0</v>
      </c>
      <c r="K13" s="69"/>
      <c r="L13" s="69"/>
    </row>
    <row r="14" spans="1:12" ht="75" x14ac:dyDescent="0.25">
      <c r="A14" s="15" t="s">
        <v>219</v>
      </c>
      <c r="B14" s="112" t="s">
        <v>320</v>
      </c>
      <c r="C14" s="44" t="s">
        <v>321</v>
      </c>
      <c r="D14" s="45" t="s">
        <v>322</v>
      </c>
      <c r="E14" s="15" t="s">
        <v>19</v>
      </c>
      <c r="F14" s="47">
        <v>61</v>
      </c>
      <c r="G14" s="70"/>
      <c r="H14" s="34">
        <f t="shared" si="0"/>
        <v>0</v>
      </c>
      <c r="I14" s="34">
        <f t="shared" si="1"/>
        <v>0</v>
      </c>
      <c r="J14" s="34">
        <f t="shared" si="2"/>
        <v>0</v>
      </c>
      <c r="K14" s="69"/>
      <c r="L14" s="69"/>
    </row>
    <row r="15" spans="1:12" ht="45" x14ac:dyDescent="0.25">
      <c r="A15" s="15" t="s">
        <v>222</v>
      </c>
      <c r="B15" s="112" t="s">
        <v>324</v>
      </c>
      <c r="C15" s="44" t="s">
        <v>325</v>
      </c>
      <c r="D15" s="45" t="s">
        <v>326</v>
      </c>
      <c r="E15" s="15" t="s">
        <v>19</v>
      </c>
      <c r="F15" s="15">
        <v>7</v>
      </c>
      <c r="G15" s="70"/>
      <c r="H15" s="34">
        <f t="shared" si="0"/>
        <v>0</v>
      </c>
      <c r="I15" s="34">
        <f t="shared" si="1"/>
        <v>0</v>
      </c>
      <c r="J15" s="34">
        <f t="shared" si="2"/>
        <v>0</v>
      </c>
      <c r="K15" s="69"/>
      <c r="L15" s="69"/>
    </row>
    <row r="16" spans="1:12" ht="30" x14ac:dyDescent="0.25">
      <c r="A16" s="15" t="s">
        <v>225</v>
      </c>
      <c r="B16" s="111">
        <v>3052</v>
      </c>
      <c r="C16" s="46" t="s">
        <v>328</v>
      </c>
      <c r="D16" s="45" t="s">
        <v>329</v>
      </c>
      <c r="E16" s="15" t="s">
        <v>19</v>
      </c>
      <c r="F16" s="47">
        <v>3</v>
      </c>
      <c r="G16" s="70"/>
      <c r="H16" s="34">
        <f t="shared" si="0"/>
        <v>0</v>
      </c>
      <c r="I16" s="34">
        <f t="shared" si="1"/>
        <v>0</v>
      </c>
      <c r="J16" s="34">
        <f t="shared" si="2"/>
        <v>0</v>
      </c>
      <c r="K16" s="69"/>
      <c r="L16" s="69"/>
    </row>
    <row r="17" spans="1:12" ht="30" x14ac:dyDescent="0.25">
      <c r="A17" s="15" t="s">
        <v>228</v>
      </c>
      <c r="B17" s="111">
        <v>3053</v>
      </c>
      <c r="C17" s="44" t="s">
        <v>331</v>
      </c>
      <c r="D17" s="45" t="s">
        <v>332</v>
      </c>
      <c r="E17" s="15" t="s">
        <v>56</v>
      </c>
      <c r="F17" s="15">
        <v>105</v>
      </c>
      <c r="G17" s="70"/>
      <c r="H17" s="34">
        <f t="shared" si="0"/>
        <v>0</v>
      </c>
      <c r="I17" s="34">
        <f t="shared" si="1"/>
        <v>0</v>
      </c>
      <c r="J17" s="34">
        <f t="shared" si="2"/>
        <v>0</v>
      </c>
      <c r="K17" s="69"/>
      <c r="L17" s="69"/>
    </row>
    <row r="18" spans="1:12" ht="30" x14ac:dyDescent="0.25">
      <c r="A18" s="15" t="s">
        <v>232</v>
      </c>
      <c r="B18" s="112" t="s">
        <v>334</v>
      </c>
      <c r="C18" s="44" t="s">
        <v>335</v>
      </c>
      <c r="D18" s="45" t="s">
        <v>336</v>
      </c>
      <c r="E18" s="15" t="s">
        <v>56</v>
      </c>
      <c r="F18" s="15">
        <v>21</v>
      </c>
      <c r="G18" s="70"/>
      <c r="H18" s="34">
        <f t="shared" si="0"/>
        <v>0</v>
      </c>
      <c r="I18" s="34">
        <f t="shared" si="1"/>
        <v>0</v>
      </c>
      <c r="J18" s="34">
        <f t="shared" si="2"/>
        <v>0</v>
      </c>
      <c r="K18" s="69"/>
      <c r="L18" s="69"/>
    </row>
    <row r="19" spans="1:12" ht="30" x14ac:dyDescent="0.25">
      <c r="A19" s="15" t="s">
        <v>236</v>
      </c>
      <c r="B19" s="111">
        <v>3054</v>
      </c>
      <c r="C19" s="44" t="s">
        <v>338</v>
      </c>
      <c r="D19" s="45" t="s">
        <v>339</v>
      </c>
      <c r="E19" s="15" t="s">
        <v>56</v>
      </c>
      <c r="F19" s="15">
        <v>10</v>
      </c>
      <c r="G19" s="70"/>
      <c r="H19" s="34">
        <f t="shared" si="0"/>
        <v>0</v>
      </c>
      <c r="I19" s="34">
        <f t="shared" si="1"/>
        <v>0</v>
      </c>
      <c r="J19" s="34">
        <f t="shared" si="2"/>
        <v>0</v>
      </c>
      <c r="K19" s="69"/>
      <c r="L19" s="69"/>
    </row>
    <row r="20" spans="1:12" ht="30" x14ac:dyDescent="0.25">
      <c r="A20" s="15" t="s">
        <v>240</v>
      </c>
      <c r="B20" s="111">
        <v>9311</v>
      </c>
      <c r="C20" s="44" t="s">
        <v>341</v>
      </c>
      <c r="D20" s="45" t="s">
        <v>342</v>
      </c>
      <c r="E20" s="15" t="s">
        <v>19</v>
      </c>
      <c r="F20" s="15">
        <v>1</v>
      </c>
      <c r="G20" s="70"/>
      <c r="H20" s="34">
        <f t="shared" si="0"/>
        <v>0</v>
      </c>
      <c r="I20" s="34">
        <f t="shared" si="1"/>
        <v>0</v>
      </c>
      <c r="J20" s="34">
        <f t="shared" si="2"/>
        <v>0</v>
      </c>
      <c r="K20" s="69"/>
      <c r="L20" s="69"/>
    </row>
    <row r="21" spans="1:12" ht="30" x14ac:dyDescent="0.25">
      <c r="A21" s="15" t="s">
        <v>241</v>
      </c>
      <c r="B21" s="111">
        <v>3055</v>
      </c>
      <c r="C21" s="46" t="s">
        <v>344</v>
      </c>
      <c r="D21" s="45" t="s">
        <v>345</v>
      </c>
      <c r="E21" s="15" t="s">
        <v>19</v>
      </c>
      <c r="F21" s="47">
        <v>2</v>
      </c>
      <c r="G21" s="70"/>
      <c r="H21" s="34">
        <f t="shared" si="0"/>
        <v>0</v>
      </c>
      <c r="I21" s="34">
        <f t="shared" si="1"/>
        <v>0</v>
      </c>
      <c r="J21" s="34">
        <f t="shared" si="2"/>
        <v>0</v>
      </c>
      <c r="K21" s="69"/>
      <c r="L21" s="69"/>
    </row>
    <row r="22" spans="1:12" ht="30" x14ac:dyDescent="0.25">
      <c r="A22" s="15" t="s">
        <v>242</v>
      </c>
      <c r="B22" s="112" t="s">
        <v>347</v>
      </c>
      <c r="C22" s="46" t="s">
        <v>348</v>
      </c>
      <c r="D22" s="45" t="s">
        <v>349</v>
      </c>
      <c r="E22" s="15" t="s">
        <v>19</v>
      </c>
      <c r="F22" s="47">
        <v>9</v>
      </c>
      <c r="G22" s="70"/>
      <c r="H22" s="34">
        <f t="shared" si="0"/>
        <v>0</v>
      </c>
      <c r="I22" s="34">
        <f t="shared" si="1"/>
        <v>0</v>
      </c>
      <c r="J22" s="34">
        <f t="shared" si="2"/>
        <v>0</v>
      </c>
      <c r="K22" s="69"/>
      <c r="L22" s="69"/>
    </row>
    <row r="23" spans="1:12" ht="30" x14ac:dyDescent="0.25">
      <c r="A23" s="15" t="s">
        <v>244</v>
      </c>
      <c r="B23" s="112" t="s">
        <v>351</v>
      </c>
      <c r="C23" s="46" t="s">
        <v>352</v>
      </c>
      <c r="D23" s="45" t="s">
        <v>353</v>
      </c>
      <c r="E23" s="15" t="s">
        <v>19</v>
      </c>
      <c r="F23" s="47">
        <v>16</v>
      </c>
      <c r="G23" s="70"/>
      <c r="H23" s="34">
        <f t="shared" si="0"/>
        <v>0</v>
      </c>
      <c r="I23" s="34">
        <f t="shared" si="1"/>
        <v>0</v>
      </c>
      <c r="J23" s="34">
        <f t="shared" si="2"/>
        <v>0</v>
      </c>
      <c r="K23" s="69"/>
      <c r="L23" s="69"/>
    </row>
    <row r="24" spans="1:12" ht="30" x14ac:dyDescent="0.25">
      <c r="A24" s="15" t="s">
        <v>247</v>
      </c>
      <c r="B24" s="112" t="s">
        <v>355</v>
      </c>
      <c r="C24" s="46" t="s">
        <v>356</v>
      </c>
      <c r="D24" s="45" t="s">
        <v>357</v>
      </c>
      <c r="E24" s="15" t="s">
        <v>19</v>
      </c>
      <c r="F24" s="47">
        <v>6</v>
      </c>
      <c r="G24" s="70"/>
      <c r="H24" s="34">
        <f t="shared" si="0"/>
        <v>0</v>
      </c>
      <c r="I24" s="34">
        <f t="shared" si="1"/>
        <v>0</v>
      </c>
      <c r="J24" s="34">
        <f t="shared" si="2"/>
        <v>0</v>
      </c>
      <c r="K24" s="69"/>
      <c r="L24" s="69"/>
    </row>
    <row r="25" spans="1:12" ht="60" x14ac:dyDescent="0.25">
      <c r="A25" s="15" t="s">
        <v>249</v>
      </c>
      <c r="B25" s="111">
        <v>3056</v>
      </c>
      <c r="C25" s="44" t="s">
        <v>359</v>
      </c>
      <c r="D25" s="44" t="s">
        <v>360</v>
      </c>
      <c r="E25" s="15" t="s">
        <v>19</v>
      </c>
      <c r="F25" s="15">
        <v>42</v>
      </c>
      <c r="G25" s="70"/>
      <c r="H25" s="34">
        <f t="shared" si="0"/>
        <v>0</v>
      </c>
      <c r="I25" s="34">
        <f t="shared" si="1"/>
        <v>0</v>
      </c>
      <c r="J25" s="34">
        <f t="shared" si="2"/>
        <v>0</v>
      </c>
      <c r="K25" s="69"/>
      <c r="L25" s="69"/>
    </row>
    <row r="26" spans="1:12" ht="30" x14ac:dyDescent="0.25">
      <c r="A26" s="15" t="s">
        <v>251</v>
      </c>
      <c r="B26" s="111">
        <v>3057</v>
      </c>
      <c r="C26" s="46" t="s">
        <v>363</v>
      </c>
      <c r="D26" s="44" t="s">
        <v>364</v>
      </c>
      <c r="E26" s="15" t="s">
        <v>19</v>
      </c>
      <c r="F26" s="47">
        <v>17</v>
      </c>
      <c r="G26" s="70"/>
      <c r="H26" s="34">
        <f t="shared" si="0"/>
        <v>0</v>
      </c>
      <c r="I26" s="34">
        <f t="shared" si="1"/>
        <v>0</v>
      </c>
      <c r="J26" s="34">
        <f t="shared" si="2"/>
        <v>0</v>
      </c>
      <c r="K26" s="69"/>
      <c r="L26" s="69"/>
    </row>
    <row r="27" spans="1:12" ht="60" x14ac:dyDescent="0.25">
      <c r="A27" s="15" t="s">
        <v>254</v>
      </c>
      <c r="B27" s="111">
        <v>3058</v>
      </c>
      <c r="C27" s="44" t="s">
        <v>366</v>
      </c>
      <c r="D27" s="45" t="s">
        <v>367</v>
      </c>
      <c r="E27" s="15" t="s">
        <v>19</v>
      </c>
      <c r="F27" s="15">
        <v>8</v>
      </c>
      <c r="G27" s="70"/>
      <c r="H27" s="34">
        <f t="shared" si="0"/>
        <v>0</v>
      </c>
      <c r="I27" s="34">
        <f t="shared" si="1"/>
        <v>0</v>
      </c>
      <c r="J27" s="34">
        <f t="shared" si="2"/>
        <v>0</v>
      </c>
      <c r="K27" s="69"/>
      <c r="L27" s="69"/>
    </row>
    <row r="28" spans="1:12" ht="45" x14ac:dyDescent="0.25">
      <c r="A28" s="15" t="s">
        <v>257</v>
      </c>
      <c r="B28" s="112" t="s">
        <v>368</v>
      </c>
      <c r="C28" s="44" t="s">
        <v>369</v>
      </c>
      <c r="D28" s="44" t="s">
        <v>370</v>
      </c>
      <c r="E28" s="15" t="s">
        <v>56</v>
      </c>
      <c r="F28" s="15">
        <v>153</v>
      </c>
      <c r="G28" s="70"/>
      <c r="H28" s="34">
        <f t="shared" si="0"/>
        <v>0</v>
      </c>
      <c r="I28" s="34">
        <f t="shared" si="1"/>
        <v>0</v>
      </c>
      <c r="J28" s="34">
        <f t="shared" si="2"/>
        <v>0</v>
      </c>
      <c r="K28" s="69"/>
      <c r="L28" s="69"/>
    </row>
    <row r="29" spans="1:12" ht="45" x14ac:dyDescent="0.25">
      <c r="A29" s="15" t="s">
        <v>261</v>
      </c>
      <c r="B29" s="111">
        <v>25476</v>
      </c>
      <c r="C29" s="46" t="s">
        <v>371</v>
      </c>
      <c r="D29" s="44" t="s">
        <v>372</v>
      </c>
      <c r="E29" s="15" t="s">
        <v>56</v>
      </c>
      <c r="F29" s="47">
        <v>91</v>
      </c>
      <c r="G29" s="70"/>
      <c r="H29" s="34">
        <f t="shared" si="0"/>
        <v>0</v>
      </c>
      <c r="I29" s="34">
        <f t="shared" si="1"/>
        <v>0</v>
      </c>
      <c r="J29" s="34">
        <f t="shared" si="2"/>
        <v>0</v>
      </c>
      <c r="K29" s="69"/>
      <c r="L29" s="69"/>
    </row>
    <row r="30" spans="1:12" ht="30" x14ac:dyDescent="0.25">
      <c r="A30" s="15" t="s">
        <v>264</v>
      </c>
      <c r="B30" s="111">
        <v>3061</v>
      </c>
      <c r="C30" s="45" t="s">
        <v>373</v>
      </c>
      <c r="D30" s="44" t="s">
        <v>374</v>
      </c>
      <c r="E30" s="15" t="s">
        <v>19</v>
      </c>
      <c r="F30" s="15">
        <v>55</v>
      </c>
      <c r="G30" s="70"/>
      <c r="H30" s="34">
        <f t="shared" si="0"/>
        <v>0</v>
      </c>
      <c r="I30" s="34">
        <f t="shared" si="1"/>
        <v>0</v>
      </c>
      <c r="J30" s="34">
        <f t="shared" si="2"/>
        <v>0</v>
      </c>
      <c r="K30" s="69"/>
      <c r="L30" s="69"/>
    </row>
    <row r="31" spans="1:12" ht="30" x14ac:dyDescent="0.25">
      <c r="A31" s="15" t="s">
        <v>268</v>
      </c>
      <c r="B31" s="112" t="s">
        <v>375</v>
      </c>
      <c r="C31" s="44" t="s">
        <v>376</v>
      </c>
      <c r="D31" s="45" t="s">
        <v>377</v>
      </c>
      <c r="E31" s="15" t="s">
        <v>19</v>
      </c>
      <c r="F31" s="15">
        <v>33</v>
      </c>
      <c r="G31" s="70"/>
      <c r="H31" s="34">
        <f t="shared" si="0"/>
        <v>0</v>
      </c>
      <c r="I31" s="34">
        <f t="shared" si="1"/>
        <v>0</v>
      </c>
      <c r="J31" s="34">
        <f t="shared" si="2"/>
        <v>0</v>
      </c>
      <c r="K31" s="69"/>
      <c r="L31" s="69"/>
    </row>
    <row r="32" spans="1:12" ht="30" x14ac:dyDescent="0.25">
      <c r="A32" s="15" t="s">
        <v>271</v>
      </c>
      <c r="B32" s="111">
        <v>3062</v>
      </c>
      <c r="C32" s="46" t="s">
        <v>378</v>
      </c>
      <c r="D32" s="45" t="s">
        <v>379</v>
      </c>
      <c r="E32" s="15" t="s">
        <v>19</v>
      </c>
      <c r="F32" s="47">
        <v>9</v>
      </c>
      <c r="G32" s="70"/>
      <c r="H32" s="34">
        <f t="shared" si="0"/>
        <v>0</v>
      </c>
      <c r="I32" s="34">
        <f t="shared" si="1"/>
        <v>0</v>
      </c>
      <c r="J32" s="34">
        <f t="shared" si="2"/>
        <v>0</v>
      </c>
      <c r="K32" s="69"/>
      <c r="L32" s="69"/>
    </row>
    <row r="33" spans="1:12" ht="45" x14ac:dyDescent="0.25">
      <c r="A33" s="15" t="s">
        <v>274</v>
      </c>
      <c r="B33" s="112" t="s">
        <v>380</v>
      </c>
      <c r="C33" s="44" t="s">
        <v>381</v>
      </c>
      <c r="D33" s="45" t="s">
        <v>382</v>
      </c>
      <c r="E33" s="15" t="s">
        <v>19</v>
      </c>
      <c r="F33" s="15">
        <v>41</v>
      </c>
      <c r="G33" s="70"/>
      <c r="H33" s="34">
        <f t="shared" si="0"/>
        <v>0</v>
      </c>
      <c r="I33" s="34">
        <f t="shared" si="1"/>
        <v>0</v>
      </c>
      <c r="J33" s="34">
        <f t="shared" si="2"/>
        <v>0</v>
      </c>
      <c r="K33" s="69"/>
      <c r="L33" s="69"/>
    </row>
    <row r="34" spans="1:12" ht="30" x14ac:dyDescent="0.25">
      <c r="A34" s="15" t="s">
        <v>303</v>
      </c>
      <c r="B34" s="112" t="s">
        <v>383</v>
      </c>
      <c r="C34" s="32" t="s">
        <v>384</v>
      </c>
      <c r="D34" s="33" t="s">
        <v>385</v>
      </c>
      <c r="E34" s="20" t="s">
        <v>56</v>
      </c>
      <c r="F34" s="15">
        <v>4</v>
      </c>
      <c r="G34" s="70"/>
      <c r="H34" s="34">
        <f t="shared" si="0"/>
        <v>0</v>
      </c>
      <c r="I34" s="34">
        <f t="shared" si="1"/>
        <v>0</v>
      </c>
      <c r="J34" s="34">
        <f t="shared" si="2"/>
        <v>0</v>
      </c>
      <c r="K34" s="69"/>
      <c r="L34" s="69"/>
    </row>
    <row r="35" spans="1:12" x14ac:dyDescent="0.25">
      <c r="A35" s="15" t="s">
        <v>306</v>
      </c>
      <c r="B35" s="111">
        <v>36396</v>
      </c>
      <c r="C35" s="32" t="s">
        <v>386</v>
      </c>
      <c r="D35" s="32" t="s">
        <v>387</v>
      </c>
      <c r="E35" s="20" t="s">
        <v>19</v>
      </c>
      <c r="F35" s="15">
        <v>12</v>
      </c>
      <c r="G35" s="70"/>
      <c r="H35" s="34">
        <f t="shared" si="0"/>
        <v>0</v>
      </c>
      <c r="I35" s="34">
        <f t="shared" si="1"/>
        <v>0</v>
      </c>
      <c r="J35" s="34">
        <f t="shared" si="2"/>
        <v>0</v>
      </c>
      <c r="K35" s="69"/>
      <c r="L35" s="69"/>
    </row>
    <row r="36" spans="1:12" x14ac:dyDescent="0.25">
      <c r="A36" s="15" t="s">
        <v>309</v>
      </c>
      <c r="B36" s="111">
        <v>36397</v>
      </c>
      <c r="C36" s="32" t="s">
        <v>388</v>
      </c>
      <c r="D36" s="32" t="s">
        <v>389</v>
      </c>
      <c r="E36" s="20" t="s">
        <v>19</v>
      </c>
      <c r="F36" s="15">
        <v>1</v>
      </c>
      <c r="G36" s="70"/>
      <c r="H36" s="34">
        <f t="shared" si="0"/>
        <v>0</v>
      </c>
      <c r="I36" s="34">
        <f t="shared" si="1"/>
        <v>0</v>
      </c>
      <c r="J36" s="34">
        <f t="shared" si="2"/>
        <v>0</v>
      </c>
      <c r="K36" s="69"/>
      <c r="L36" s="69"/>
    </row>
    <row r="37" spans="1:12" ht="45" x14ac:dyDescent="0.25">
      <c r="A37" s="15" t="s">
        <v>312</v>
      </c>
      <c r="B37" s="112" t="s">
        <v>390</v>
      </c>
      <c r="C37" s="46" t="s">
        <v>391</v>
      </c>
      <c r="D37" s="45" t="s">
        <v>392</v>
      </c>
      <c r="E37" s="15" t="s">
        <v>56</v>
      </c>
      <c r="F37" s="47">
        <v>22</v>
      </c>
      <c r="G37" s="70"/>
      <c r="H37" s="34">
        <f t="shared" si="0"/>
        <v>0</v>
      </c>
      <c r="I37" s="34">
        <f t="shared" si="1"/>
        <v>0</v>
      </c>
      <c r="J37" s="34">
        <f t="shared" si="2"/>
        <v>0</v>
      </c>
      <c r="K37" s="69"/>
      <c r="L37" s="69"/>
    </row>
    <row r="38" spans="1:12" ht="45" x14ac:dyDescent="0.25">
      <c r="A38" s="15" t="s">
        <v>315</v>
      </c>
      <c r="B38" s="112" t="s">
        <v>393</v>
      </c>
      <c r="C38" s="46" t="s">
        <v>391</v>
      </c>
      <c r="D38" s="45" t="s">
        <v>394</v>
      </c>
      <c r="E38" s="15" t="s">
        <v>56</v>
      </c>
      <c r="F38" s="47">
        <v>41</v>
      </c>
      <c r="G38" s="70"/>
      <c r="H38" s="34">
        <f t="shared" si="0"/>
        <v>0</v>
      </c>
      <c r="I38" s="34">
        <f t="shared" si="1"/>
        <v>0</v>
      </c>
      <c r="J38" s="34">
        <f t="shared" si="2"/>
        <v>0</v>
      </c>
      <c r="K38" s="69"/>
      <c r="L38" s="69"/>
    </row>
    <row r="39" spans="1:12" ht="30" x14ac:dyDescent="0.25">
      <c r="A39" s="15" t="s">
        <v>319</v>
      </c>
      <c r="B39" s="111">
        <v>24632</v>
      </c>
      <c r="C39" s="46" t="s">
        <v>395</v>
      </c>
      <c r="D39" s="45" t="s">
        <v>396</v>
      </c>
      <c r="E39" s="15" t="s">
        <v>56</v>
      </c>
      <c r="F39" s="47">
        <v>1</v>
      </c>
      <c r="G39" s="70"/>
      <c r="H39" s="34">
        <f t="shared" si="0"/>
        <v>0</v>
      </c>
      <c r="I39" s="34">
        <f t="shared" si="1"/>
        <v>0</v>
      </c>
      <c r="J39" s="34">
        <f t="shared" si="2"/>
        <v>0</v>
      </c>
      <c r="K39" s="69"/>
      <c r="L39" s="69"/>
    </row>
    <row r="40" spans="1:12" ht="45" x14ac:dyDescent="0.25">
      <c r="A40" s="15" t="s">
        <v>323</v>
      </c>
      <c r="B40" s="112" t="s">
        <v>397</v>
      </c>
      <c r="C40" s="62" t="s">
        <v>398</v>
      </c>
      <c r="D40" s="62" t="s">
        <v>399</v>
      </c>
      <c r="E40" s="56" t="s">
        <v>56</v>
      </c>
      <c r="F40" s="15">
        <v>3</v>
      </c>
      <c r="G40" s="70"/>
      <c r="H40" s="34">
        <f t="shared" si="0"/>
        <v>0</v>
      </c>
      <c r="I40" s="34">
        <f t="shared" si="1"/>
        <v>0</v>
      </c>
      <c r="J40" s="34">
        <f t="shared" si="2"/>
        <v>0</v>
      </c>
      <c r="K40" s="69"/>
      <c r="L40" s="69"/>
    </row>
    <row r="41" spans="1:12" ht="45" x14ac:dyDescent="0.25">
      <c r="A41" s="15" t="s">
        <v>327</v>
      </c>
      <c r="B41" s="111">
        <v>3065</v>
      </c>
      <c r="C41" s="46" t="s">
        <v>400</v>
      </c>
      <c r="D41" s="45" t="s">
        <v>401</v>
      </c>
      <c r="E41" s="15" t="s">
        <v>19</v>
      </c>
      <c r="F41" s="47">
        <v>46</v>
      </c>
      <c r="G41" s="70"/>
      <c r="H41" s="34">
        <f t="shared" si="0"/>
        <v>0</v>
      </c>
      <c r="I41" s="34">
        <f t="shared" si="1"/>
        <v>0</v>
      </c>
      <c r="J41" s="34">
        <f t="shared" si="2"/>
        <v>0</v>
      </c>
      <c r="K41" s="69"/>
      <c r="L41" s="69"/>
    </row>
    <row r="42" spans="1:12" ht="75" x14ac:dyDescent="0.25">
      <c r="A42" s="15" t="s">
        <v>330</v>
      </c>
      <c r="B42" s="111">
        <v>3066</v>
      </c>
      <c r="C42" s="46" t="s">
        <v>402</v>
      </c>
      <c r="D42" s="45" t="s">
        <v>403</v>
      </c>
      <c r="E42" s="48" t="s">
        <v>19</v>
      </c>
      <c r="F42" s="47">
        <v>300</v>
      </c>
      <c r="G42" s="70"/>
      <c r="H42" s="34">
        <f t="shared" si="0"/>
        <v>0</v>
      </c>
      <c r="I42" s="34">
        <f t="shared" si="1"/>
        <v>0</v>
      </c>
      <c r="J42" s="34">
        <f t="shared" si="2"/>
        <v>0</v>
      </c>
      <c r="K42" s="69"/>
      <c r="L42" s="69"/>
    </row>
    <row r="43" spans="1:12" ht="60" x14ac:dyDescent="0.25">
      <c r="A43" s="15" t="s">
        <v>333</v>
      </c>
      <c r="B43" s="111">
        <v>36403</v>
      </c>
      <c r="C43" s="46" t="s">
        <v>404</v>
      </c>
      <c r="D43" s="45" t="s">
        <v>405</v>
      </c>
      <c r="E43" s="48" t="s">
        <v>19</v>
      </c>
      <c r="F43" s="47">
        <v>550</v>
      </c>
      <c r="G43" s="70"/>
      <c r="H43" s="34">
        <f t="shared" si="0"/>
        <v>0</v>
      </c>
      <c r="I43" s="34">
        <f t="shared" si="1"/>
        <v>0</v>
      </c>
      <c r="J43" s="34">
        <f t="shared" si="2"/>
        <v>0</v>
      </c>
      <c r="K43" s="69"/>
      <c r="L43" s="69"/>
    </row>
    <row r="44" spans="1:12" ht="30" x14ac:dyDescent="0.25">
      <c r="A44" s="15" t="s">
        <v>337</v>
      </c>
      <c r="B44" s="112" t="s">
        <v>406</v>
      </c>
      <c r="C44" s="49" t="s">
        <v>407</v>
      </c>
      <c r="D44" s="49" t="s">
        <v>408</v>
      </c>
      <c r="E44" s="63" t="s">
        <v>19</v>
      </c>
      <c r="F44" s="15">
        <v>15</v>
      </c>
      <c r="G44" s="70"/>
      <c r="H44" s="34">
        <f t="shared" si="0"/>
        <v>0</v>
      </c>
      <c r="I44" s="34">
        <f t="shared" si="1"/>
        <v>0</v>
      </c>
      <c r="J44" s="34">
        <f t="shared" si="2"/>
        <v>0</v>
      </c>
      <c r="K44" s="69"/>
      <c r="L44" s="69"/>
    </row>
    <row r="45" spans="1:12" ht="30" x14ac:dyDescent="0.25">
      <c r="A45" s="15" t="s">
        <v>340</v>
      </c>
      <c r="B45" s="111">
        <v>36404</v>
      </c>
      <c r="C45" s="49" t="s">
        <v>409</v>
      </c>
      <c r="D45" s="49" t="s">
        <v>410</v>
      </c>
      <c r="E45" s="63" t="s">
        <v>19</v>
      </c>
      <c r="F45" s="15">
        <v>5</v>
      </c>
      <c r="G45" s="70"/>
      <c r="H45" s="34">
        <f t="shared" si="0"/>
        <v>0</v>
      </c>
      <c r="I45" s="34">
        <f t="shared" si="1"/>
        <v>0</v>
      </c>
      <c r="J45" s="34">
        <f t="shared" si="2"/>
        <v>0</v>
      </c>
      <c r="K45" s="69"/>
      <c r="L45" s="69"/>
    </row>
    <row r="46" spans="1:12" x14ac:dyDescent="0.25">
      <c r="A46" s="15" t="s">
        <v>343</v>
      </c>
      <c r="B46" s="111">
        <v>36406</v>
      </c>
      <c r="C46" s="49" t="s">
        <v>411</v>
      </c>
      <c r="D46" s="49" t="s">
        <v>412</v>
      </c>
      <c r="E46" s="63" t="s">
        <v>56</v>
      </c>
      <c r="F46" s="15">
        <v>10</v>
      </c>
      <c r="G46" s="70"/>
      <c r="H46" s="34">
        <f t="shared" si="0"/>
        <v>0</v>
      </c>
      <c r="I46" s="34">
        <f t="shared" si="1"/>
        <v>0</v>
      </c>
      <c r="J46" s="34">
        <f t="shared" si="2"/>
        <v>0</v>
      </c>
      <c r="K46" s="69"/>
      <c r="L46" s="69"/>
    </row>
    <row r="47" spans="1:12" ht="45" x14ac:dyDescent="0.25">
      <c r="A47" s="15" t="s">
        <v>346</v>
      </c>
      <c r="B47" s="112" t="s">
        <v>413</v>
      </c>
      <c r="C47" s="49" t="s">
        <v>414</v>
      </c>
      <c r="D47" s="49" t="s">
        <v>414</v>
      </c>
      <c r="E47" s="63" t="s">
        <v>56</v>
      </c>
      <c r="F47" s="15">
        <v>8</v>
      </c>
      <c r="G47" s="70"/>
      <c r="H47" s="34">
        <f t="shared" si="0"/>
        <v>0</v>
      </c>
      <c r="I47" s="34">
        <f t="shared" si="1"/>
        <v>0</v>
      </c>
      <c r="J47" s="34">
        <f t="shared" si="2"/>
        <v>0</v>
      </c>
      <c r="K47" s="69"/>
      <c r="L47" s="69"/>
    </row>
    <row r="48" spans="1:12" ht="45" x14ac:dyDescent="0.25">
      <c r="A48" s="15" t="s">
        <v>350</v>
      </c>
      <c r="B48" s="111">
        <v>3070</v>
      </c>
      <c r="C48" s="64" t="s">
        <v>415</v>
      </c>
      <c r="D48" s="45" t="s">
        <v>416</v>
      </c>
      <c r="E48" s="51" t="s">
        <v>19</v>
      </c>
      <c r="F48" s="47">
        <v>5</v>
      </c>
      <c r="G48" s="70"/>
      <c r="H48" s="34">
        <f t="shared" si="0"/>
        <v>0</v>
      </c>
      <c r="I48" s="34">
        <f t="shared" si="1"/>
        <v>0</v>
      </c>
      <c r="J48" s="34">
        <f t="shared" si="2"/>
        <v>0</v>
      </c>
      <c r="K48" s="69"/>
      <c r="L48" s="69"/>
    </row>
    <row r="49" spans="1:12" x14ac:dyDescent="0.25">
      <c r="A49" s="15" t="s">
        <v>354</v>
      </c>
      <c r="B49" s="111">
        <v>3634</v>
      </c>
      <c r="C49" s="64" t="s">
        <v>417</v>
      </c>
      <c r="D49" s="50" t="s">
        <v>418</v>
      </c>
      <c r="E49" s="51" t="s">
        <v>19</v>
      </c>
      <c r="F49" s="47">
        <v>89</v>
      </c>
      <c r="G49" s="70"/>
      <c r="H49" s="34">
        <f t="shared" si="0"/>
        <v>0</v>
      </c>
      <c r="I49" s="34">
        <f t="shared" si="1"/>
        <v>0</v>
      </c>
      <c r="J49" s="34">
        <f t="shared" si="2"/>
        <v>0</v>
      </c>
      <c r="K49" s="69"/>
      <c r="L49" s="69"/>
    </row>
    <row r="50" spans="1:12" ht="30" x14ac:dyDescent="0.25">
      <c r="A50" s="15" t="s">
        <v>358</v>
      </c>
      <c r="B50" s="111">
        <v>3090</v>
      </c>
      <c r="C50" s="64" t="s">
        <v>419</v>
      </c>
      <c r="D50" s="50" t="s">
        <v>420</v>
      </c>
      <c r="E50" s="51" t="s">
        <v>19</v>
      </c>
      <c r="F50" s="47">
        <v>28</v>
      </c>
      <c r="G50" s="70"/>
      <c r="H50" s="34">
        <f t="shared" si="0"/>
        <v>0</v>
      </c>
      <c r="I50" s="34">
        <f t="shared" si="1"/>
        <v>0</v>
      </c>
      <c r="J50" s="34">
        <f t="shared" si="2"/>
        <v>0</v>
      </c>
      <c r="K50" s="69"/>
      <c r="L50" s="69"/>
    </row>
    <row r="51" spans="1:12" ht="60" x14ac:dyDescent="0.25">
      <c r="A51" s="15" t="s">
        <v>361</v>
      </c>
      <c r="B51" s="111">
        <v>3092</v>
      </c>
      <c r="C51" s="50" t="s">
        <v>421</v>
      </c>
      <c r="D51" s="50" t="s">
        <v>422</v>
      </c>
      <c r="E51" s="51" t="s">
        <v>19</v>
      </c>
      <c r="F51" s="47">
        <v>1400</v>
      </c>
      <c r="G51" s="70"/>
      <c r="H51" s="34">
        <f t="shared" si="0"/>
        <v>0</v>
      </c>
      <c r="I51" s="34">
        <f t="shared" si="1"/>
        <v>0</v>
      </c>
      <c r="J51" s="34">
        <f t="shared" si="2"/>
        <v>0</v>
      </c>
      <c r="K51" s="69"/>
      <c r="L51" s="69"/>
    </row>
    <row r="52" spans="1:12" ht="60" x14ac:dyDescent="0.25">
      <c r="A52" s="15" t="s">
        <v>362</v>
      </c>
      <c r="B52" s="112" t="s">
        <v>423</v>
      </c>
      <c r="C52" s="50" t="s">
        <v>424</v>
      </c>
      <c r="D52" s="50" t="s">
        <v>422</v>
      </c>
      <c r="E52" s="51" t="s">
        <v>19</v>
      </c>
      <c r="F52" s="47">
        <v>300</v>
      </c>
      <c r="G52" s="70"/>
      <c r="H52" s="34">
        <f t="shared" si="0"/>
        <v>0</v>
      </c>
      <c r="I52" s="34">
        <f t="shared" si="1"/>
        <v>0</v>
      </c>
      <c r="J52" s="34">
        <f t="shared" si="2"/>
        <v>0</v>
      </c>
      <c r="K52" s="69"/>
      <c r="L52" s="69"/>
    </row>
    <row r="53" spans="1:12" ht="30" x14ac:dyDescent="0.25">
      <c r="A53" s="15" t="s">
        <v>365</v>
      </c>
      <c r="B53" s="112">
        <v>3191</v>
      </c>
      <c r="C53" s="50" t="s">
        <v>429</v>
      </c>
      <c r="D53" s="113" t="s">
        <v>430</v>
      </c>
      <c r="E53" s="51" t="s">
        <v>19</v>
      </c>
      <c r="F53" s="47">
        <v>15</v>
      </c>
      <c r="G53" s="70"/>
      <c r="H53" s="34">
        <f t="shared" ref="H53" si="3">G53*1.21</f>
        <v>0</v>
      </c>
      <c r="I53" s="34">
        <f t="shared" ref="I53" si="4">ROUND(G53*F53,2)</f>
        <v>0</v>
      </c>
      <c r="J53" s="34">
        <f t="shared" ref="J53" si="5">ROUND(H53*F53,2)</f>
        <v>0</v>
      </c>
      <c r="K53" s="69"/>
      <c r="L53" s="69"/>
    </row>
    <row r="54" spans="1:12" ht="15.75" thickBot="1" x14ac:dyDescent="0.3">
      <c r="A54" s="1"/>
      <c r="B54" s="1"/>
      <c r="C54" s="65"/>
      <c r="D54" s="65"/>
      <c r="E54" s="65"/>
      <c r="F54" s="66"/>
      <c r="G54" s="66"/>
      <c r="H54" s="2"/>
      <c r="I54" s="2"/>
      <c r="J54" s="2"/>
      <c r="K54" s="67"/>
      <c r="L54" s="67"/>
    </row>
    <row r="55" spans="1:12" x14ac:dyDescent="0.25">
      <c r="A55" s="37"/>
      <c r="B55" s="37"/>
      <c r="C55" s="38"/>
      <c r="D55" s="88" t="s">
        <v>302</v>
      </c>
      <c r="E55" s="89"/>
      <c r="F55" s="89"/>
      <c r="G55" s="89"/>
      <c r="H55" s="89"/>
      <c r="I55" s="89"/>
      <c r="J55" s="89"/>
      <c r="K55" s="53"/>
      <c r="L55" s="66"/>
    </row>
    <row r="56" spans="1:12" ht="15.75" x14ac:dyDescent="0.25">
      <c r="A56" s="37"/>
      <c r="B56" s="37"/>
      <c r="C56" s="38"/>
      <c r="D56" s="75" t="s">
        <v>64</v>
      </c>
      <c r="E56" s="76"/>
      <c r="F56" s="76"/>
      <c r="G56" s="76"/>
      <c r="H56" s="77"/>
      <c r="I56" s="78">
        <f>SUM(I9:I52)</f>
        <v>0</v>
      </c>
      <c r="J56" s="106"/>
      <c r="K56" s="54"/>
      <c r="L56" s="40"/>
    </row>
    <row r="57" spans="1:12" ht="15.75" x14ac:dyDescent="0.25">
      <c r="A57" s="35"/>
      <c r="B57" s="35"/>
      <c r="C57" s="35"/>
      <c r="D57" s="80" t="s">
        <v>77</v>
      </c>
      <c r="E57" s="81"/>
      <c r="F57" s="81"/>
      <c r="G57" s="81"/>
      <c r="H57" s="82"/>
      <c r="I57" s="78">
        <f>I58-I56</f>
        <v>0</v>
      </c>
      <c r="J57" s="106"/>
      <c r="K57" s="54"/>
      <c r="L57" s="40"/>
    </row>
    <row r="58" spans="1:12" ht="16.5" thickBot="1" x14ac:dyDescent="0.3">
      <c r="A58" s="35"/>
      <c r="B58" s="35"/>
      <c r="C58" s="35"/>
      <c r="D58" s="83" t="s">
        <v>66</v>
      </c>
      <c r="E58" s="84"/>
      <c r="F58" s="84"/>
      <c r="G58" s="84"/>
      <c r="H58" s="85"/>
      <c r="I58" s="86">
        <f>SUM(J9:J52)</f>
        <v>0</v>
      </c>
      <c r="J58" s="105"/>
      <c r="K58" s="54"/>
      <c r="L58" s="39"/>
    </row>
  </sheetData>
  <mergeCells count="12">
    <mergeCell ref="D58:H58"/>
    <mergeCell ref="I58:J58"/>
    <mergeCell ref="I1:L1"/>
    <mergeCell ref="C2:L2"/>
    <mergeCell ref="A4:D4"/>
    <mergeCell ref="E4:L4"/>
    <mergeCell ref="A7:L7"/>
    <mergeCell ref="D55:J55"/>
    <mergeCell ref="D56:H56"/>
    <mergeCell ref="I56:J56"/>
    <mergeCell ref="D57:H57"/>
    <mergeCell ref="I57:J57"/>
  </mergeCells>
  <phoneticPr fontId="16" type="noConversion"/>
  <pageMargins left="0.7" right="0.7" top="0.78740157499999996" bottom="0.78740157499999996" header="0.3" footer="0.3"/>
  <pageSetup paperSize="9" scale="8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I.bloky, bločky, sešity, papír</vt:lpstr>
      <vt:lpstr>II. Papír xerografický</vt:lpstr>
      <vt:lpstr>III. Desky, rychlovazače, pořad</vt:lpstr>
      <vt:lpstr>IV. Samolepící etikety</vt:lpstr>
      <vt:lpstr>V.Obálky a obchodní tašky</vt:lpstr>
      <vt:lpstr>VI. Psací a kreslící potřeby</vt:lpstr>
      <vt:lpstr>VII. 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Červinková</dc:creator>
  <cp:lastModifiedBy>Michaela Červinková</cp:lastModifiedBy>
  <cp:lastPrinted>2025-04-23T09:37:47Z</cp:lastPrinted>
  <dcterms:created xsi:type="dcterms:W3CDTF">2025-04-03T07:09:13Z</dcterms:created>
  <dcterms:modified xsi:type="dcterms:W3CDTF">2025-05-05T07:50:40Z</dcterms:modified>
</cp:coreProperties>
</file>