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U\VZ archiv\E-ZAK_2025\VZ05_2025 Tonery a fotoválce\02_Výzva_ZD\"/>
    </mc:Choice>
  </mc:AlternateContent>
  <xr:revisionPtr revIDLastSave="0" documentId="8_{186CB8AD-C0F3-43C7-AEE4-2346B5FAE758}" xr6:coauthVersionLast="47" xr6:coauthVersionMax="47" xr10:uidLastSave="{00000000-0000-0000-0000-000000000000}"/>
  <bookViews>
    <workbookView xWindow="4755" yWindow="3705" windowWidth="28800" windowHeight="15345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1" i="1" l="1"/>
  <c r="M51" i="1" s="1"/>
  <c r="L50" i="1" l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  <c r="M52" i="1" l="1"/>
  <c r="L52" i="1"/>
</calcChain>
</file>

<file path=xl/sharedStrings.xml><?xml version="1.0" encoding="utf-8"?>
<sst xmlns="http://schemas.openxmlformats.org/spreadsheetml/2006/main" count="147" uniqueCount="146">
  <si>
    <t>P.č.</t>
  </si>
  <si>
    <t>Počet tiskáren používaných v provozu zadavatele</t>
  </si>
  <si>
    <t>Typ tiskárny</t>
  </si>
  <si>
    <t xml:space="preserve">Typ toneru či válce </t>
  </si>
  <si>
    <t>ID</t>
  </si>
  <si>
    <t>Předpokládaná spotřeba tonerů za rok</t>
  </si>
  <si>
    <t>Předpokládaná spotřeba tonerů za 24 měsíců v ks</t>
  </si>
  <si>
    <t>Označení nabízeného typu toneru či válce</t>
  </si>
  <si>
    <t>Katalogové číslo (kód) nabízeného toneru</t>
  </si>
  <si>
    <t>Nabídková cena za  toner/válec / 1 kus (bez DPH)</t>
  </si>
  <si>
    <t>Nabídková cena za předpokládanou spotřebu celkem/24 měsíců (bez DPH)</t>
  </si>
  <si>
    <t>Nabídková cena za předpokládanou spotřebu celkem/24 měsíců (s DPH)</t>
  </si>
  <si>
    <t>BAREVNÉ TISKÁRNY</t>
  </si>
  <si>
    <t>1.</t>
  </si>
  <si>
    <t>Brother MFC-L8690CDW</t>
  </si>
  <si>
    <t>Toner Brother TN-423BK, černá (black)</t>
  </si>
  <si>
    <t>2.</t>
  </si>
  <si>
    <t>Toner Brother TN-423C, modrá (cyan)</t>
  </si>
  <si>
    <t>3.</t>
  </si>
  <si>
    <t>Toner Brother TN-423M, červená (magenta)</t>
  </si>
  <si>
    <t>4.</t>
  </si>
  <si>
    <t>Toner Brother TN-423Y, žlutá (yellow)</t>
  </si>
  <si>
    <t>5.</t>
  </si>
  <si>
    <t>Sada fotoválců DR-421CL</t>
  </si>
  <si>
    <t>6.</t>
  </si>
  <si>
    <t>Odpadní nádobka WT-320CL</t>
  </si>
  <si>
    <t>7.</t>
  </si>
  <si>
    <t>HP LJ M281 color</t>
  </si>
  <si>
    <t>Toner CF540, černá (black)</t>
  </si>
  <si>
    <t>8.</t>
  </si>
  <si>
    <t>Toner CF541, modrá (cyan)</t>
  </si>
  <si>
    <t>35994, 35995</t>
  </si>
  <si>
    <t>9.</t>
  </si>
  <si>
    <t>Toner CF542, žlutá (yellow)</t>
  </si>
  <si>
    <t>35996, 35997</t>
  </si>
  <si>
    <t>10.</t>
  </si>
  <si>
    <t>Toner CF543, červená (magenta)</t>
  </si>
  <si>
    <t>35998, 35999</t>
  </si>
  <si>
    <t>11.</t>
  </si>
  <si>
    <t>Konica Minolta C250i</t>
  </si>
  <si>
    <t>Toner TN-328C, modrý, Konica Minolta</t>
  </si>
  <si>
    <t>12.</t>
  </si>
  <si>
    <t>Toner TN-328K, černý, Konica Minolta</t>
  </si>
  <si>
    <t>13.</t>
  </si>
  <si>
    <t>Toner TN-328M, červený, Konica Minolta</t>
  </si>
  <si>
    <t>14.</t>
  </si>
  <si>
    <t>Toner TN-328Y, žlutý, Konica Minolta</t>
  </si>
  <si>
    <t>15.</t>
  </si>
  <si>
    <t>DR-316 válec černý (AAV70RD)</t>
  </si>
  <si>
    <t>16.</t>
  </si>
  <si>
    <t>DR-316 válec barevný (AAV70TD)</t>
  </si>
  <si>
    <t>17.</t>
  </si>
  <si>
    <t>OKI MC853 color</t>
  </si>
  <si>
    <t>Toner OKI 853, žlutá (yellow)</t>
  </si>
  <si>
    <t>18.</t>
  </si>
  <si>
    <t>Toner OKI 853, červená (magenta)</t>
  </si>
  <si>
    <t>19.</t>
  </si>
  <si>
    <t>Toner OKI 853, modrá (cyan)</t>
  </si>
  <si>
    <t>20.</t>
  </si>
  <si>
    <t>Toner OKI 853, černá (black)</t>
  </si>
  <si>
    <t>21.</t>
  </si>
  <si>
    <t>Fotoválec OKI black, černá</t>
  </si>
  <si>
    <t>22.</t>
  </si>
  <si>
    <t>Fotoválec OKI, modrá (cyan)</t>
  </si>
  <si>
    <t>23.</t>
  </si>
  <si>
    <t>Fotoválec OKI, červená (magenta)</t>
  </si>
  <si>
    <t>24.</t>
  </si>
  <si>
    <t>Fotoválec OKI, žlutá (yellow)</t>
  </si>
  <si>
    <t>25.</t>
  </si>
  <si>
    <t>Jednotka zapékací OKI 853</t>
  </si>
  <si>
    <t>26.</t>
  </si>
  <si>
    <t>OKI 853 Belt unit</t>
  </si>
  <si>
    <t>27.</t>
  </si>
  <si>
    <t>HP LJ M252 color</t>
  </si>
  <si>
    <t>Toner CF400, černá</t>
  </si>
  <si>
    <t>9137, 35987</t>
  </si>
  <si>
    <t>28.</t>
  </si>
  <si>
    <t>Toner CF401, modrá</t>
  </si>
  <si>
    <t>35988, 35989</t>
  </si>
  <si>
    <t>29.</t>
  </si>
  <si>
    <t>Toner CF402, žlutá</t>
  </si>
  <si>
    <t>35990, 35991</t>
  </si>
  <si>
    <t>30.</t>
  </si>
  <si>
    <t>Toner CF403, červená</t>
  </si>
  <si>
    <t>35992, 35993</t>
  </si>
  <si>
    <t>ČERNOBÍLÉ TISKÁRNY</t>
  </si>
  <si>
    <t>31.</t>
  </si>
  <si>
    <t>CANON LBP162, MF264</t>
  </si>
  <si>
    <t>Toner Canon 051 Black</t>
  </si>
  <si>
    <t>9140, 9142</t>
  </si>
  <si>
    <t>32.</t>
  </si>
  <si>
    <t>Fotoválec Canon Drum 051</t>
  </si>
  <si>
    <t>9141, 35684</t>
  </si>
  <si>
    <t>33.</t>
  </si>
  <si>
    <t>Brother 5200, 6800 a 6900</t>
  </si>
  <si>
    <t>Toner Brother TN-3480, black</t>
  </si>
  <si>
    <t>34.</t>
  </si>
  <si>
    <t>Fotoválec brother Drum DR-3400</t>
  </si>
  <si>
    <t>35.</t>
  </si>
  <si>
    <t>Canon  LBP151dw a Canon MF244</t>
  </si>
  <si>
    <t xml:space="preserve">Toner Canon 737 Black </t>
  </si>
  <si>
    <t>36.</t>
  </si>
  <si>
    <t>HP LJ 1022, HP 1018</t>
  </si>
  <si>
    <t>Toner Q2612A, alternativní</t>
  </si>
  <si>
    <t>37.</t>
  </si>
  <si>
    <t>HP LJ 1606 a Canon LBP6200, HP LJ 1536, HP LJ P1102</t>
  </si>
  <si>
    <t xml:space="preserve">Toner CE278A, Toner CE285 </t>
  </si>
  <si>
    <t>9131, 9132</t>
  </si>
  <si>
    <t>38.</t>
  </si>
  <si>
    <t>HP LJ M125, M127, M225, M201</t>
  </si>
  <si>
    <t>Toner CF283X / CRG137 / CRG337 / CRG737</t>
  </si>
  <si>
    <t>39.</t>
  </si>
  <si>
    <t>HP LJ M203, M227</t>
  </si>
  <si>
    <t>Toner CF230X / CRG051</t>
  </si>
  <si>
    <t>40.</t>
  </si>
  <si>
    <t>Optický válec CF232A</t>
  </si>
  <si>
    <t>41.</t>
  </si>
  <si>
    <t>HP 2035, Canon LBP6300, Canon MF5840, HP LJ M425</t>
  </si>
  <si>
    <r>
      <rPr>
        <sz val="11"/>
        <color theme="1"/>
        <rFont val="Calibri"/>
        <family val="2"/>
        <charset val="238"/>
        <scheme val="minor"/>
      </rPr>
      <t>Toner CE505 / CF280</t>
    </r>
  </si>
  <si>
    <t>9133, 9135</t>
  </si>
  <si>
    <t>42.</t>
  </si>
  <si>
    <t>Canon MF4430, Canon MF4410</t>
  </si>
  <si>
    <t>Toner CRG 728</t>
  </si>
  <si>
    <t>43.</t>
  </si>
  <si>
    <t>Canon MF4010</t>
  </si>
  <si>
    <t>Toner CANON FX-10</t>
  </si>
  <si>
    <t>44.</t>
  </si>
  <si>
    <t>Canon 223</t>
  </si>
  <si>
    <t>Toner Canon 057</t>
  </si>
  <si>
    <t>45.</t>
  </si>
  <si>
    <t>Brother DCP-7057E  </t>
  </si>
  <si>
    <t>Toner Brother TN 2010, černá</t>
  </si>
  <si>
    <t>46.</t>
  </si>
  <si>
    <t>Optický válec DR2200</t>
  </si>
  <si>
    <t>47.</t>
  </si>
  <si>
    <t>Tiskárna EPSON LQ200</t>
  </si>
  <si>
    <t>Páska EPSON SO15633, černá</t>
  </si>
  <si>
    <t>48.</t>
  </si>
  <si>
    <t>Philips PRF631</t>
  </si>
  <si>
    <t>Termotransferová páska PFA351 do faxu Philips, alternativní</t>
  </si>
  <si>
    <t>Celková nabídková cena za 24 měsíců bez DPH / s DPH</t>
  </si>
  <si>
    <t>49.</t>
  </si>
  <si>
    <t>Brother MFC-6710dw</t>
  </si>
  <si>
    <t>50.</t>
  </si>
  <si>
    <t>Toner Brother TN-3650XXLP</t>
  </si>
  <si>
    <t>Optická jednotka DR-3650P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</si>
</sst>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4" fontId="1" fillId="4" borderId="8" xfId="0" applyNumberFormat="1" applyFont="1" applyFill="1" applyBorder="1" applyProtection="1">
      <protection locked="0"/>
    </xf>
    <xf numFmtId="4" fontId="0" fillId="0" borderId="6" xfId="0" applyNumberFormat="1" applyBorder="1"/>
    <xf numFmtId="4" fontId="0" fillId="0" borderId="9" xfId="0" applyNumberFormat="1" applyBorder="1"/>
    <xf numFmtId="11" fontId="0" fillId="0" borderId="6" xfId="0" applyNumberFormat="1" applyBorder="1" applyAlignment="1">
      <alignment wrapText="1"/>
    </xf>
    <xf numFmtId="0" fontId="0" fillId="0" borderId="6" xfId="0" applyBorder="1"/>
    <xf numFmtId="0" fontId="0" fillId="0" borderId="15" xfId="0" applyBorder="1" applyAlignment="1">
      <alignment wrapText="1"/>
    </xf>
    <xf numFmtId="0" fontId="4" fillId="0" borderId="0" xfId="0" applyFont="1"/>
    <xf numFmtId="0" fontId="1" fillId="2" borderId="2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4" fontId="6" fillId="2" borderId="16" xfId="0" applyNumberFormat="1" applyFont="1" applyFill="1" applyBorder="1"/>
    <xf numFmtId="4" fontId="6" fillId="2" borderId="17" xfId="0" applyNumberFormat="1" applyFont="1" applyFill="1" applyBorder="1"/>
    <xf numFmtId="0" fontId="1" fillId="4" borderId="6" xfId="0" applyFont="1" applyFill="1" applyBorder="1" applyAlignment="1" applyProtection="1">
      <alignment horizontal="center"/>
      <protection locked="0"/>
    </xf>
    <xf numFmtId="4" fontId="1" fillId="4" borderId="6" xfId="0" applyNumberFormat="1" applyFont="1" applyFill="1" applyBorder="1" applyProtection="1">
      <protection locked="0"/>
    </xf>
    <xf numFmtId="0" fontId="1" fillId="4" borderId="15" xfId="0" applyFont="1" applyFill="1" applyBorder="1" applyAlignment="1" applyProtection="1">
      <alignment horizontal="center"/>
      <protection locked="0"/>
    </xf>
    <xf numFmtId="4" fontId="1" fillId="4" borderId="15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textRotation="255"/>
    </xf>
    <xf numFmtId="0" fontId="3" fillId="5" borderId="13" xfId="0" applyFont="1" applyFill="1" applyBorder="1" applyAlignment="1">
      <alignment horizontal="center" vertical="center" textRotation="255"/>
    </xf>
    <xf numFmtId="0" fontId="3" fillId="5" borderId="14" xfId="0" applyFont="1" applyFill="1" applyBorder="1" applyAlignment="1">
      <alignment horizontal="center" vertical="center" textRotation="255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ortal.nemnbk.cz:8081/portal/it/komponenty_detail.php?id=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topLeftCell="A43" workbookViewId="0">
      <selection activeCell="E51" sqref="E51"/>
    </sheetView>
  </sheetViews>
  <sheetFormatPr defaultRowHeight="15" x14ac:dyDescent="0.25"/>
  <cols>
    <col min="2" max="2" width="9.140625" style="21"/>
    <col min="3" max="3" width="18.28515625" customWidth="1"/>
    <col min="4" max="4" width="50" customWidth="1"/>
    <col min="5" max="5" width="45.7109375" customWidth="1"/>
    <col min="6" max="6" width="15.5703125" customWidth="1"/>
    <col min="7" max="8" width="18.42578125" customWidth="1"/>
    <col min="9" max="9" width="18.140625" customWidth="1"/>
    <col min="10" max="10" width="18" customWidth="1"/>
    <col min="11" max="11" width="18.140625" customWidth="1"/>
    <col min="12" max="12" width="27.28515625" customWidth="1"/>
    <col min="13" max="13" width="27.85546875" customWidth="1"/>
  </cols>
  <sheetData>
    <row r="1" spans="1:13" ht="56.25" customHeight="1" x14ac:dyDescent="0.25">
      <c r="A1" s="1"/>
      <c r="B1" s="17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</row>
    <row r="2" spans="1:13" ht="30" customHeight="1" x14ac:dyDescent="0.25">
      <c r="A2" s="39" t="s">
        <v>12</v>
      </c>
      <c r="B2" s="18" t="s">
        <v>13</v>
      </c>
      <c r="C2" s="37">
        <v>1</v>
      </c>
      <c r="D2" s="37" t="s">
        <v>14</v>
      </c>
      <c r="E2" s="5" t="s">
        <v>15</v>
      </c>
      <c r="F2" s="6">
        <v>9149</v>
      </c>
      <c r="G2" s="7">
        <v>4</v>
      </c>
      <c r="H2" s="8">
        <v>8</v>
      </c>
      <c r="I2" s="9"/>
      <c r="J2" s="9"/>
      <c r="K2" s="10"/>
      <c r="L2" s="11">
        <f t="shared" ref="L2:L48" si="0">ROUND(K2*H2,2)</f>
        <v>0</v>
      </c>
      <c r="M2" s="12">
        <f t="shared" ref="M2:M50" si="1">ROUND(L2*1.21,2)</f>
        <v>0</v>
      </c>
    </row>
    <row r="3" spans="1:13" ht="30" customHeight="1" x14ac:dyDescent="0.25">
      <c r="A3" s="39"/>
      <c r="B3" s="18" t="s">
        <v>16</v>
      </c>
      <c r="C3" s="40"/>
      <c r="D3" s="40"/>
      <c r="E3" s="5" t="s">
        <v>17</v>
      </c>
      <c r="F3" s="6">
        <v>9150</v>
      </c>
      <c r="G3" s="7">
        <v>4</v>
      </c>
      <c r="H3" s="8">
        <v>8</v>
      </c>
      <c r="I3" s="9"/>
      <c r="J3" s="9"/>
      <c r="K3" s="10"/>
      <c r="L3" s="11">
        <f t="shared" si="0"/>
        <v>0</v>
      </c>
      <c r="M3" s="12">
        <f t="shared" si="1"/>
        <v>0</v>
      </c>
    </row>
    <row r="4" spans="1:13" ht="30" customHeight="1" x14ac:dyDescent="0.25">
      <c r="A4" s="39"/>
      <c r="B4" s="18" t="s">
        <v>18</v>
      </c>
      <c r="C4" s="40"/>
      <c r="D4" s="40"/>
      <c r="E4" s="5" t="s">
        <v>19</v>
      </c>
      <c r="F4" s="6">
        <v>9151</v>
      </c>
      <c r="G4" s="7">
        <v>3</v>
      </c>
      <c r="H4" s="8">
        <v>6</v>
      </c>
      <c r="I4" s="9"/>
      <c r="J4" s="9"/>
      <c r="K4" s="10"/>
      <c r="L4" s="11">
        <f t="shared" si="0"/>
        <v>0</v>
      </c>
      <c r="M4" s="12">
        <f t="shared" si="1"/>
        <v>0</v>
      </c>
    </row>
    <row r="5" spans="1:13" ht="30" customHeight="1" x14ac:dyDescent="0.25">
      <c r="A5" s="39"/>
      <c r="B5" s="18" t="s">
        <v>20</v>
      </c>
      <c r="C5" s="40"/>
      <c r="D5" s="40"/>
      <c r="E5" s="5" t="s">
        <v>21</v>
      </c>
      <c r="F5" s="6">
        <v>9152</v>
      </c>
      <c r="G5" s="7">
        <v>3</v>
      </c>
      <c r="H5" s="8">
        <v>6</v>
      </c>
      <c r="I5" s="9"/>
      <c r="J5" s="9"/>
      <c r="K5" s="10"/>
      <c r="L5" s="11">
        <f t="shared" si="0"/>
        <v>0</v>
      </c>
      <c r="M5" s="12">
        <f t="shared" si="1"/>
        <v>0</v>
      </c>
    </row>
    <row r="6" spans="1:13" ht="30" customHeight="1" x14ac:dyDescent="0.25">
      <c r="A6" s="39"/>
      <c r="B6" s="18" t="s">
        <v>22</v>
      </c>
      <c r="C6" s="40"/>
      <c r="D6" s="40"/>
      <c r="E6" s="5" t="s">
        <v>23</v>
      </c>
      <c r="F6" s="6"/>
      <c r="G6" s="7"/>
      <c r="H6" s="8">
        <v>1</v>
      </c>
      <c r="I6" s="9"/>
      <c r="J6" s="9"/>
      <c r="K6" s="10"/>
      <c r="L6" s="11">
        <f t="shared" si="0"/>
        <v>0</v>
      </c>
      <c r="M6" s="12">
        <f t="shared" si="1"/>
        <v>0</v>
      </c>
    </row>
    <row r="7" spans="1:13" ht="30" customHeight="1" x14ac:dyDescent="0.25">
      <c r="A7" s="39"/>
      <c r="B7" s="18" t="s">
        <v>24</v>
      </c>
      <c r="C7" s="38"/>
      <c r="D7" s="38"/>
      <c r="E7" s="5" t="s">
        <v>25</v>
      </c>
      <c r="F7" s="6"/>
      <c r="G7" s="7"/>
      <c r="H7" s="8">
        <v>1</v>
      </c>
      <c r="I7" s="9"/>
      <c r="J7" s="9"/>
      <c r="K7" s="10"/>
      <c r="L7" s="11">
        <f t="shared" si="0"/>
        <v>0</v>
      </c>
      <c r="M7" s="12">
        <f t="shared" si="1"/>
        <v>0</v>
      </c>
    </row>
    <row r="8" spans="1:13" ht="30" customHeight="1" x14ac:dyDescent="0.25">
      <c r="A8" s="39"/>
      <c r="B8" s="18" t="s">
        <v>26</v>
      </c>
      <c r="C8" s="32">
        <v>1</v>
      </c>
      <c r="D8" s="32" t="s">
        <v>27</v>
      </c>
      <c r="E8" s="5" t="s">
        <v>28</v>
      </c>
      <c r="F8" s="6">
        <v>9139</v>
      </c>
      <c r="G8" s="7">
        <v>2</v>
      </c>
      <c r="H8" s="8">
        <v>4</v>
      </c>
      <c r="I8" s="9"/>
      <c r="J8" s="9"/>
      <c r="K8" s="10"/>
      <c r="L8" s="11">
        <f t="shared" si="0"/>
        <v>0</v>
      </c>
      <c r="M8" s="12">
        <f t="shared" si="1"/>
        <v>0</v>
      </c>
    </row>
    <row r="9" spans="1:13" ht="30" customHeight="1" x14ac:dyDescent="0.25">
      <c r="A9" s="39"/>
      <c r="B9" s="18" t="s">
        <v>29</v>
      </c>
      <c r="C9" s="32"/>
      <c r="D9" s="32"/>
      <c r="E9" s="5" t="s">
        <v>30</v>
      </c>
      <c r="F9" s="6" t="s">
        <v>31</v>
      </c>
      <c r="G9" s="7">
        <v>2</v>
      </c>
      <c r="H9" s="8">
        <v>4</v>
      </c>
      <c r="I9" s="9"/>
      <c r="J9" s="9"/>
      <c r="K9" s="10"/>
      <c r="L9" s="11">
        <f t="shared" si="0"/>
        <v>0</v>
      </c>
      <c r="M9" s="12">
        <f t="shared" si="1"/>
        <v>0</v>
      </c>
    </row>
    <row r="10" spans="1:13" ht="30" customHeight="1" x14ac:dyDescent="0.25">
      <c r="A10" s="39"/>
      <c r="B10" s="18" t="s">
        <v>32</v>
      </c>
      <c r="C10" s="32"/>
      <c r="D10" s="32"/>
      <c r="E10" s="5" t="s">
        <v>33</v>
      </c>
      <c r="F10" s="6" t="s">
        <v>34</v>
      </c>
      <c r="G10" s="7">
        <v>2</v>
      </c>
      <c r="H10" s="8">
        <v>4</v>
      </c>
      <c r="I10" s="9"/>
      <c r="J10" s="9"/>
      <c r="K10" s="10"/>
      <c r="L10" s="11">
        <f t="shared" si="0"/>
        <v>0</v>
      </c>
      <c r="M10" s="12">
        <f t="shared" si="1"/>
        <v>0</v>
      </c>
    </row>
    <row r="11" spans="1:13" ht="30" customHeight="1" x14ac:dyDescent="0.25">
      <c r="A11" s="39"/>
      <c r="B11" s="18" t="s">
        <v>35</v>
      </c>
      <c r="C11" s="32"/>
      <c r="D11" s="32"/>
      <c r="E11" s="5" t="s">
        <v>36</v>
      </c>
      <c r="F11" s="6" t="s">
        <v>37</v>
      </c>
      <c r="G11" s="7">
        <v>2</v>
      </c>
      <c r="H11" s="8">
        <v>4</v>
      </c>
      <c r="I11" s="9"/>
      <c r="J11" s="9"/>
      <c r="K11" s="10"/>
      <c r="L11" s="11">
        <f t="shared" si="0"/>
        <v>0</v>
      </c>
      <c r="M11" s="12">
        <f t="shared" si="1"/>
        <v>0</v>
      </c>
    </row>
    <row r="12" spans="1:13" ht="30" customHeight="1" x14ac:dyDescent="0.25">
      <c r="A12" s="39"/>
      <c r="B12" s="18" t="s">
        <v>38</v>
      </c>
      <c r="C12" s="37">
        <v>1</v>
      </c>
      <c r="D12" s="37" t="s">
        <v>39</v>
      </c>
      <c r="E12" s="5" t="s">
        <v>40</v>
      </c>
      <c r="F12" s="6">
        <v>35036</v>
      </c>
      <c r="G12" s="7">
        <v>1</v>
      </c>
      <c r="H12" s="8">
        <v>2</v>
      </c>
      <c r="I12" s="9"/>
      <c r="J12" s="9"/>
      <c r="K12" s="10"/>
      <c r="L12" s="11">
        <f t="shared" si="0"/>
        <v>0</v>
      </c>
      <c r="M12" s="12">
        <f t="shared" si="1"/>
        <v>0</v>
      </c>
    </row>
    <row r="13" spans="1:13" ht="30" customHeight="1" x14ac:dyDescent="0.25">
      <c r="A13" s="39"/>
      <c r="B13" s="18" t="s">
        <v>41</v>
      </c>
      <c r="C13" s="40"/>
      <c r="D13" s="40"/>
      <c r="E13" s="5" t="s">
        <v>42</v>
      </c>
      <c r="F13" s="6">
        <v>35035</v>
      </c>
      <c r="G13" s="7">
        <v>1</v>
      </c>
      <c r="H13" s="8">
        <v>2</v>
      </c>
      <c r="I13" s="9"/>
      <c r="J13" s="9"/>
      <c r="K13" s="10"/>
      <c r="L13" s="11">
        <f t="shared" si="0"/>
        <v>0</v>
      </c>
      <c r="M13" s="12">
        <f t="shared" si="1"/>
        <v>0</v>
      </c>
    </row>
    <row r="14" spans="1:13" ht="30" customHeight="1" x14ac:dyDescent="0.25">
      <c r="A14" s="39"/>
      <c r="B14" s="18" t="s">
        <v>43</v>
      </c>
      <c r="C14" s="40"/>
      <c r="D14" s="40"/>
      <c r="E14" s="5" t="s">
        <v>44</v>
      </c>
      <c r="F14" s="6">
        <v>35037</v>
      </c>
      <c r="G14" s="7">
        <v>1</v>
      </c>
      <c r="H14" s="8">
        <v>2</v>
      </c>
      <c r="I14" s="9"/>
      <c r="J14" s="9"/>
      <c r="K14" s="10"/>
      <c r="L14" s="11">
        <f t="shared" si="0"/>
        <v>0</v>
      </c>
      <c r="M14" s="12">
        <f t="shared" si="1"/>
        <v>0</v>
      </c>
    </row>
    <row r="15" spans="1:13" ht="30" customHeight="1" x14ac:dyDescent="0.25">
      <c r="A15" s="39"/>
      <c r="B15" s="18" t="s">
        <v>45</v>
      </c>
      <c r="C15" s="40"/>
      <c r="D15" s="40"/>
      <c r="E15" s="5" t="s">
        <v>46</v>
      </c>
      <c r="F15" s="6">
        <v>35038</v>
      </c>
      <c r="G15" s="7">
        <v>1</v>
      </c>
      <c r="H15" s="8">
        <v>2</v>
      </c>
      <c r="I15" s="9"/>
      <c r="J15" s="9"/>
      <c r="K15" s="10"/>
      <c r="L15" s="11">
        <f t="shared" si="0"/>
        <v>0</v>
      </c>
      <c r="M15" s="12">
        <f t="shared" si="1"/>
        <v>0</v>
      </c>
    </row>
    <row r="16" spans="1:13" ht="30" customHeight="1" x14ac:dyDescent="0.25">
      <c r="A16" s="39"/>
      <c r="B16" s="18" t="s">
        <v>47</v>
      </c>
      <c r="C16" s="40"/>
      <c r="D16" s="40"/>
      <c r="E16" s="5" t="s">
        <v>48</v>
      </c>
      <c r="F16" s="6"/>
      <c r="G16" s="7"/>
      <c r="H16" s="8">
        <v>1</v>
      </c>
      <c r="I16" s="9"/>
      <c r="J16" s="9"/>
      <c r="K16" s="10"/>
      <c r="L16" s="11">
        <f t="shared" si="0"/>
        <v>0</v>
      </c>
      <c r="M16" s="12">
        <f t="shared" si="1"/>
        <v>0</v>
      </c>
    </row>
    <row r="17" spans="1:13" ht="30" customHeight="1" x14ac:dyDescent="0.25">
      <c r="A17" s="39"/>
      <c r="B17" s="18" t="s">
        <v>49</v>
      </c>
      <c r="C17" s="40"/>
      <c r="D17" s="40"/>
      <c r="E17" s="5" t="s">
        <v>50</v>
      </c>
      <c r="F17" s="6"/>
      <c r="G17" s="7"/>
      <c r="H17" s="8">
        <v>3</v>
      </c>
      <c r="I17" s="9"/>
      <c r="J17" s="9"/>
      <c r="K17" s="10"/>
      <c r="L17" s="11">
        <f t="shared" si="0"/>
        <v>0</v>
      </c>
      <c r="M17" s="12">
        <f t="shared" si="1"/>
        <v>0</v>
      </c>
    </row>
    <row r="18" spans="1:13" ht="30" customHeight="1" x14ac:dyDescent="0.25">
      <c r="A18" s="39"/>
      <c r="B18" s="18" t="s">
        <v>51</v>
      </c>
      <c r="C18" s="32">
        <v>1</v>
      </c>
      <c r="D18" s="32" t="s">
        <v>52</v>
      </c>
      <c r="E18" s="5" t="s">
        <v>53</v>
      </c>
      <c r="F18" s="6">
        <v>9127</v>
      </c>
      <c r="G18" s="7">
        <v>3</v>
      </c>
      <c r="H18" s="8">
        <v>6</v>
      </c>
      <c r="I18" s="9"/>
      <c r="J18" s="9"/>
      <c r="K18" s="10"/>
      <c r="L18" s="11">
        <f t="shared" si="0"/>
        <v>0</v>
      </c>
      <c r="M18" s="12">
        <f t="shared" si="1"/>
        <v>0</v>
      </c>
    </row>
    <row r="19" spans="1:13" ht="30" customHeight="1" x14ac:dyDescent="0.25">
      <c r="A19" s="39"/>
      <c r="B19" s="18" t="s">
        <v>54</v>
      </c>
      <c r="C19" s="32"/>
      <c r="D19" s="32"/>
      <c r="E19" s="5" t="s">
        <v>55</v>
      </c>
      <c r="F19" s="6">
        <v>9128</v>
      </c>
      <c r="G19" s="7">
        <v>3</v>
      </c>
      <c r="H19" s="8">
        <v>6</v>
      </c>
      <c r="I19" s="9"/>
      <c r="J19" s="9"/>
      <c r="K19" s="10"/>
      <c r="L19" s="11">
        <f t="shared" si="0"/>
        <v>0</v>
      </c>
      <c r="M19" s="12">
        <f t="shared" si="1"/>
        <v>0</v>
      </c>
    </row>
    <row r="20" spans="1:13" ht="30" customHeight="1" x14ac:dyDescent="0.25">
      <c r="A20" s="39"/>
      <c r="B20" s="18" t="s">
        <v>56</v>
      </c>
      <c r="C20" s="32"/>
      <c r="D20" s="32"/>
      <c r="E20" s="5" t="s">
        <v>57</v>
      </c>
      <c r="F20" s="6">
        <v>9129</v>
      </c>
      <c r="G20" s="7">
        <v>3</v>
      </c>
      <c r="H20" s="8">
        <v>6</v>
      </c>
      <c r="I20" s="9"/>
      <c r="J20" s="9"/>
      <c r="K20" s="10"/>
      <c r="L20" s="11">
        <f t="shared" si="0"/>
        <v>0</v>
      </c>
      <c r="M20" s="12">
        <f t="shared" si="1"/>
        <v>0</v>
      </c>
    </row>
    <row r="21" spans="1:13" ht="30" customHeight="1" x14ac:dyDescent="0.25">
      <c r="A21" s="39"/>
      <c r="B21" s="18" t="s">
        <v>58</v>
      </c>
      <c r="C21" s="32"/>
      <c r="D21" s="32"/>
      <c r="E21" s="5" t="s">
        <v>59</v>
      </c>
      <c r="F21" s="6">
        <v>9130</v>
      </c>
      <c r="G21" s="7">
        <v>5</v>
      </c>
      <c r="H21" s="8">
        <v>10</v>
      </c>
      <c r="I21" s="9"/>
      <c r="J21" s="9"/>
      <c r="K21" s="10"/>
      <c r="L21" s="11">
        <f t="shared" si="0"/>
        <v>0</v>
      </c>
      <c r="M21" s="12">
        <f t="shared" si="1"/>
        <v>0</v>
      </c>
    </row>
    <row r="22" spans="1:13" ht="30" customHeight="1" x14ac:dyDescent="0.25">
      <c r="A22" s="39"/>
      <c r="B22" s="18" t="s">
        <v>60</v>
      </c>
      <c r="C22" s="32"/>
      <c r="D22" s="32"/>
      <c r="E22" s="5" t="s">
        <v>61</v>
      </c>
      <c r="F22" s="6">
        <v>35896</v>
      </c>
      <c r="G22" s="7">
        <v>5</v>
      </c>
      <c r="H22" s="8">
        <v>10</v>
      </c>
      <c r="I22" s="9"/>
      <c r="J22" s="9"/>
      <c r="K22" s="10"/>
      <c r="L22" s="11">
        <f t="shared" si="0"/>
        <v>0</v>
      </c>
      <c r="M22" s="12">
        <f t="shared" si="1"/>
        <v>0</v>
      </c>
    </row>
    <row r="23" spans="1:13" ht="30" customHeight="1" x14ac:dyDescent="0.25">
      <c r="A23" s="39"/>
      <c r="B23" s="18" t="s">
        <v>62</v>
      </c>
      <c r="C23" s="32"/>
      <c r="D23" s="32"/>
      <c r="E23" s="13" t="s">
        <v>63</v>
      </c>
      <c r="F23" s="6">
        <v>9126</v>
      </c>
      <c r="G23" s="7">
        <v>3</v>
      </c>
      <c r="H23" s="8">
        <v>6</v>
      </c>
      <c r="I23" s="9"/>
      <c r="J23" s="9"/>
      <c r="K23" s="10"/>
      <c r="L23" s="11">
        <f t="shared" si="0"/>
        <v>0</v>
      </c>
      <c r="M23" s="12">
        <f t="shared" si="1"/>
        <v>0</v>
      </c>
    </row>
    <row r="24" spans="1:13" ht="30" customHeight="1" x14ac:dyDescent="0.25">
      <c r="A24" s="39"/>
      <c r="B24" s="18" t="s">
        <v>64</v>
      </c>
      <c r="C24" s="32"/>
      <c r="D24" s="32"/>
      <c r="E24" s="5" t="s">
        <v>65</v>
      </c>
      <c r="F24" s="6">
        <v>9125</v>
      </c>
      <c r="G24" s="7">
        <v>3</v>
      </c>
      <c r="H24" s="8">
        <v>6</v>
      </c>
      <c r="I24" s="9"/>
      <c r="J24" s="9"/>
      <c r="K24" s="10"/>
      <c r="L24" s="11">
        <f t="shared" si="0"/>
        <v>0</v>
      </c>
      <c r="M24" s="12">
        <f t="shared" si="1"/>
        <v>0</v>
      </c>
    </row>
    <row r="25" spans="1:13" ht="30" customHeight="1" x14ac:dyDescent="0.25">
      <c r="A25" s="39"/>
      <c r="B25" s="18" t="s">
        <v>66</v>
      </c>
      <c r="C25" s="32"/>
      <c r="D25" s="32"/>
      <c r="E25" s="5" t="s">
        <v>67</v>
      </c>
      <c r="F25" s="6">
        <v>9124</v>
      </c>
      <c r="G25" s="7">
        <v>3</v>
      </c>
      <c r="H25" s="8">
        <v>6</v>
      </c>
      <c r="I25" s="9"/>
      <c r="J25" s="9"/>
      <c r="K25" s="10"/>
      <c r="L25" s="11">
        <f t="shared" si="0"/>
        <v>0</v>
      </c>
      <c r="M25" s="12">
        <f t="shared" si="1"/>
        <v>0</v>
      </c>
    </row>
    <row r="26" spans="1:13" ht="30" customHeight="1" x14ac:dyDescent="0.25">
      <c r="A26" s="39"/>
      <c r="B26" s="18" t="s">
        <v>68</v>
      </c>
      <c r="C26" s="32"/>
      <c r="D26" s="32"/>
      <c r="E26" s="5" t="s">
        <v>69</v>
      </c>
      <c r="F26" s="6">
        <v>35688</v>
      </c>
      <c r="G26" s="7">
        <v>1</v>
      </c>
      <c r="H26" s="8">
        <v>2</v>
      </c>
      <c r="I26" s="9"/>
      <c r="J26" s="9"/>
      <c r="K26" s="10"/>
      <c r="L26" s="11">
        <f t="shared" si="0"/>
        <v>0</v>
      </c>
      <c r="M26" s="12">
        <f t="shared" si="1"/>
        <v>0</v>
      </c>
    </row>
    <row r="27" spans="1:13" ht="30" customHeight="1" x14ac:dyDescent="0.25">
      <c r="A27" s="39"/>
      <c r="B27" s="18" t="s">
        <v>70</v>
      </c>
      <c r="C27" s="32"/>
      <c r="D27" s="32"/>
      <c r="E27" s="5" t="s">
        <v>71</v>
      </c>
      <c r="F27" s="6"/>
      <c r="G27" s="7">
        <v>1</v>
      </c>
      <c r="H27" s="8">
        <v>2</v>
      </c>
      <c r="I27" s="9"/>
      <c r="J27" s="9"/>
      <c r="K27" s="10"/>
      <c r="L27" s="11">
        <f t="shared" si="0"/>
        <v>0</v>
      </c>
      <c r="M27" s="12">
        <f t="shared" si="1"/>
        <v>0</v>
      </c>
    </row>
    <row r="28" spans="1:13" ht="30" customHeight="1" x14ac:dyDescent="0.25">
      <c r="A28" s="39"/>
      <c r="B28" s="18" t="s">
        <v>72</v>
      </c>
      <c r="C28" s="32">
        <v>1</v>
      </c>
      <c r="D28" s="32" t="s">
        <v>73</v>
      </c>
      <c r="E28" s="5" t="s">
        <v>74</v>
      </c>
      <c r="F28" s="6" t="s">
        <v>75</v>
      </c>
      <c r="G28" s="7">
        <v>4</v>
      </c>
      <c r="H28" s="8">
        <v>8</v>
      </c>
      <c r="I28" s="9"/>
      <c r="J28" s="9"/>
      <c r="K28" s="10"/>
      <c r="L28" s="11">
        <f t="shared" si="0"/>
        <v>0</v>
      </c>
      <c r="M28" s="12">
        <f t="shared" si="1"/>
        <v>0</v>
      </c>
    </row>
    <row r="29" spans="1:13" ht="30" customHeight="1" x14ac:dyDescent="0.25">
      <c r="A29" s="39"/>
      <c r="B29" s="18" t="s">
        <v>76</v>
      </c>
      <c r="C29" s="32"/>
      <c r="D29" s="32"/>
      <c r="E29" s="5" t="s">
        <v>77</v>
      </c>
      <c r="F29" s="6" t="s">
        <v>78</v>
      </c>
      <c r="G29" s="7">
        <v>4</v>
      </c>
      <c r="H29" s="8">
        <v>8</v>
      </c>
      <c r="I29" s="9"/>
      <c r="J29" s="9"/>
      <c r="K29" s="10"/>
      <c r="L29" s="11">
        <f t="shared" si="0"/>
        <v>0</v>
      </c>
      <c r="M29" s="12">
        <f t="shared" si="1"/>
        <v>0</v>
      </c>
    </row>
    <row r="30" spans="1:13" ht="30" customHeight="1" x14ac:dyDescent="0.25">
      <c r="A30" s="39"/>
      <c r="B30" s="18" t="s">
        <v>79</v>
      </c>
      <c r="C30" s="32"/>
      <c r="D30" s="32"/>
      <c r="E30" s="5" t="s">
        <v>80</v>
      </c>
      <c r="F30" s="6" t="s">
        <v>81</v>
      </c>
      <c r="G30" s="7">
        <v>4</v>
      </c>
      <c r="H30" s="8">
        <v>8</v>
      </c>
      <c r="I30" s="9"/>
      <c r="J30" s="9"/>
      <c r="K30" s="10"/>
      <c r="L30" s="11">
        <f t="shared" si="0"/>
        <v>0</v>
      </c>
      <c r="M30" s="12">
        <f t="shared" si="1"/>
        <v>0</v>
      </c>
    </row>
    <row r="31" spans="1:13" ht="30" customHeight="1" x14ac:dyDescent="0.25">
      <c r="A31" s="39"/>
      <c r="B31" s="18" t="s">
        <v>82</v>
      </c>
      <c r="C31" s="32"/>
      <c r="D31" s="32"/>
      <c r="E31" s="5" t="s">
        <v>83</v>
      </c>
      <c r="F31" s="6" t="s">
        <v>84</v>
      </c>
      <c r="G31" s="7">
        <v>4</v>
      </c>
      <c r="H31" s="8">
        <v>8</v>
      </c>
      <c r="I31" s="9"/>
      <c r="J31" s="9"/>
      <c r="K31" s="10"/>
      <c r="L31" s="11">
        <f t="shared" si="0"/>
        <v>0</v>
      </c>
      <c r="M31" s="12">
        <f t="shared" si="1"/>
        <v>0</v>
      </c>
    </row>
    <row r="32" spans="1:13" ht="30" customHeight="1" x14ac:dyDescent="0.25">
      <c r="A32" s="34" t="s">
        <v>85</v>
      </c>
      <c r="B32" s="18" t="s">
        <v>86</v>
      </c>
      <c r="C32" s="37">
        <v>13</v>
      </c>
      <c r="D32" s="32" t="s">
        <v>87</v>
      </c>
      <c r="E32" s="5" t="s">
        <v>88</v>
      </c>
      <c r="F32" s="6" t="s">
        <v>89</v>
      </c>
      <c r="G32" s="7">
        <v>50</v>
      </c>
      <c r="H32" s="8">
        <v>100</v>
      </c>
      <c r="I32" s="9"/>
      <c r="J32" s="9"/>
      <c r="K32" s="10"/>
      <c r="L32" s="11">
        <f t="shared" si="0"/>
        <v>0</v>
      </c>
      <c r="M32" s="12">
        <f t="shared" si="1"/>
        <v>0</v>
      </c>
    </row>
    <row r="33" spans="1:13" ht="30" customHeight="1" x14ac:dyDescent="0.25">
      <c r="A33" s="35"/>
      <c r="B33" s="18" t="s">
        <v>90</v>
      </c>
      <c r="C33" s="38"/>
      <c r="D33" s="32"/>
      <c r="E33" s="5" t="s">
        <v>91</v>
      </c>
      <c r="F33" s="6" t="s">
        <v>92</v>
      </c>
      <c r="G33" s="7">
        <v>25</v>
      </c>
      <c r="H33" s="8">
        <v>50</v>
      </c>
      <c r="I33" s="9"/>
      <c r="J33" s="9"/>
      <c r="K33" s="10"/>
      <c r="L33" s="11">
        <f t="shared" si="0"/>
        <v>0</v>
      </c>
      <c r="M33" s="12">
        <f t="shared" si="1"/>
        <v>0</v>
      </c>
    </row>
    <row r="34" spans="1:13" ht="30" customHeight="1" x14ac:dyDescent="0.25">
      <c r="A34" s="35"/>
      <c r="B34" s="18" t="s">
        <v>93</v>
      </c>
      <c r="C34" s="37">
        <v>58</v>
      </c>
      <c r="D34" s="32" t="s">
        <v>94</v>
      </c>
      <c r="E34" s="5" t="s">
        <v>95</v>
      </c>
      <c r="F34" s="6">
        <v>9148</v>
      </c>
      <c r="G34" s="7">
        <v>139</v>
      </c>
      <c r="H34" s="8">
        <v>278</v>
      </c>
      <c r="I34" s="9"/>
      <c r="J34" s="9"/>
      <c r="K34" s="10"/>
      <c r="L34" s="11">
        <f t="shared" si="0"/>
        <v>0</v>
      </c>
      <c r="M34" s="12">
        <f t="shared" si="1"/>
        <v>0</v>
      </c>
    </row>
    <row r="35" spans="1:13" ht="30" customHeight="1" x14ac:dyDescent="0.25">
      <c r="A35" s="35"/>
      <c r="B35" s="18" t="s">
        <v>96</v>
      </c>
      <c r="C35" s="38"/>
      <c r="D35" s="32"/>
      <c r="E35" s="5" t="s">
        <v>97</v>
      </c>
      <c r="F35" s="6">
        <v>35685</v>
      </c>
      <c r="G35" s="7">
        <v>40</v>
      </c>
      <c r="H35" s="8">
        <v>80</v>
      </c>
      <c r="I35" s="9"/>
      <c r="J35" s="9"/>
      <c r="K35" s="10"/>
      <c r="L35" s="11">
        <f t="shared" si="0"/>
        <v>0</v>
      </c>
      <c r="M35" s="12">
        <f t="shared" si="1"/>
        <v>0</v>
      </c>
    </row>
    <row r="36" spans="1:13" ht="30" customHeight="1" x14ac:dyDescent="0.25">
      <c r="A36" s="35"/>
      <c r="B36" s="18" t="s">
        <v>98</v>
      </c>
      <c r="C36" s="6">
        <v>9</v>
      </c>
      <c r="D36" s="6" t="s">
        <v>99</v>
      </c>
      <c r="E36" s="5" t="s">
        <v>100</v>
      </c>
      <c r="F36" s="6">
        <v>9143</v>
      </c>
      <c r="G36" s="7">
        <v>10</v>
      </c>
      <c r="H36" s="8">
        <v>20</v>
      </c>
      <c r="I36" s="9"/>
      <c r="J36" s="9"/>
      <c r="K36" s="10"/>
      <c r="L36" s="11">
        <f t="shared" si="0"/>
        <v>0</v>
      </c>
      <c r="M36" s="12">
        <f t="shared" si="1"/>
        <v>0</v>
      </c>
    </row>
    <row r="37" spans="1:13" ht="30" customHeight="1" x14ac:dyDescent="0.25">
      <c r="A37" s="35"/>
      <c r="B37" s="18" t="s">
        <v>101</v>
      </c>
      <c r="C37" s="6">
        <v>8</v>
      </c>
      <c r="D37" s="6" t="s">
        <v>102</v>
      </c>
      <c r="E37" s="5" t="s">
        <v>103</v>
      </c>
      <c r="F37" s="6">
        <v>9145</v>
      </c>
      <c r="G37" s="7">
        <v>31</v>
      </c>
      <c r="H37" s="8">
        <v>62</v>
      </c>
      <c r="I37" s="9"/>
      <c r="J37" s="9"/>
      <c r="K37" s="10"/>
      <c r="L37" s="11">
        <f t="shared" si="0"/>
        <v>0</v>
      </c>
      <c r="M37" s="12">
        <f t="shared" si="1"/>
        <v>0</v>
      </c>
    </row>
    <row r="38" spans="1:13" ht="30" customHeight="1" x14ac:dyDescent="0.25">
      <c r="A38" s="35"/>
      <c r="B38" s="18" t="s">
        <v>104</v>
      </c>
      <c r="C38" s="6">
        <v>11</v>
      </c>
      <c r="D38" s="6" t="s">
        <v>105</v>
      </c>
      <c r="E38" s="5" t="s">
        <v>106</v>
      </c>
      <c r="F38" s="6" t="s">
        <v>107</v>
      </c>
      <c r="G38" s="7">
        <v>59</v>
      </c>
      <c r="H38" s="8">
        <v>118</v>
      </c>
      <c r="I38" s="9"/>
      <c r="J38" s="9"/>
      <c r="K38" s="10"/>
      <c r="L38" s="11">
        <f t="shared" si="0"/>
        <v>0</v>
      </c>
      <c r="M38" s="12">
        <f t="shared" si="1"/>
        <v>0</v>
      </c>
    </row>
    <row r="39" spans="1:13" ht="30" customHeight="1" x14ac:dyDescent="0.25">
      <c r="A39" s="35"/>
      <c r="B39" s="18" t="s">
        <v>108</v>
      </c>
      <c r="C39" s="6">
        <v>15</v>
      </c>
      <c r="D39" s="6" t="s">
        <v>109</v>
      </c>
      <c r="E39" s="5" t="s">
        <v>110</v>
      </c>
      <c r="F39" s="6">
        <v>9136</v>
      </c>
      <c r="G39" s="7">
        <v>100</v>
      </c>
      <c r="H39" s="8">
        <v>200</v>
      </c>
      <c r="I39" s="9"/>
      <c r="J39" s="9"/>
      <c r="K39" s="10"/>
      <c r="L39" s="11">
        <f t="shared" si="0"/>
        <v>0</v>
      </c>
      <c r="M39" s="12">
        <f t="shared" si="1"/>
        <v>0</v>
      </c>
    </row>
    <row r="40" spans="1:13" ht="30" customHeight="1" x14ac:dyDescent="0.25">
      <c r="A40" s="35"/>
      <c r="B40" s="18" t="s">
        <v>111</v>
      </c>
      <c r="C40" s="37">
        <v>2</v>
      </c>
      <c r="D40" s="37" t="s">
        <v>112</v>
      </c>
      <c r="E40" s="5" t="s">
        <v>113</v>
      </c>
      <c r="F40" s="6">
        <v>9134</v>
      </c>
      <c r="G40" s="7">
        <v>31</v>
      </c>
      <c r="H40" s="8">
        <v>62</v>
      </c>
      <c r="I40" s="9"/>
      <c r="J40" s="9"/>
      <c r="K40" s="10"/>
      <c r="L40" s="11">
        <f t="shared" si="0"/>
        <v>0</v>
      </c>
      <c r="M40" s="12">
        <f t="shared" si="1"/>
        <v>0</v>
      </c>
    </row>
    <row r="41" spans="1:13" ht="30" customHeight="1" x14ac:dyDescent="0.25">
      <c r="A41" s="35"/>
      <c r="B41" s="18" t="s">
        <v>114</v>
      </c>
      <c r="C41" s="38"/>
      <c r="D41" s="38"/>
      <c r="E41" s="5" t="s">
        <v>115</v>
      </c>
      <c r="F41" s="6"/>
      <c r="G41" s="7"/>
      <c r="H41" s="8">
        <v>2</v>
      </c>
      <c r="I41" s="9"/>
      <c r="J41" s="9"/>
      <c r="K41" s="10"/>
      <c r="L41" s="11">
        <f t="shared" si="0"/>
        <v>0</v>
      </c>
      <c r="M41" s="12">
        <f t="shared" si="1"/>
        <v>0</v>
      </c>
    </row>
    <row r="42" spans="1:13" ht="30" customHeight="1" x14ac:dyDescent="0.25">
      <c r="A42" s="35"/>
      <c r="B42" s="18" t="s">
        <v>116</v>
      </c>
      <c r="C42" s="6">
        <v>1</v>
      </c>
      <c r="D42" s="6" t="s">
        <v>117</v>
      </c>
      <c r="E42" s="5" t="s">
        <v>118</v>
      </c>
      <c r="F42" s="6" t="s">
        <v>119</v>
      </c>
      <c r="G42" s="7">
        <v>14</v>
      </c>
      <c r="H42" s="8">
        <v>28</v>
      </c>
      <c r="I42" s="9"/>
      <c r="J42" s="9"/>
      <c r="K42" s="10"/>
      <c r="L42" s="11">
        <f t="shared" si="0"/>
        <v>0</v>
      </c>
      <c r="M42" s="12">
        <f t="shared" si="1"/>
        <v>0</v>
      </c>
    </row>
    <row r="43" spans="1:13" ht="30" customHeight="1" x14ac:dyDescent="0.25">
      <c r="A43" s="35"/>
      <c r="B43" s="18" t="s">
        <v>120</v>
      </c>
      <c r="C43" s="6">
        <v>4</v>
      </c>
      <c r="D43" s="6" t="s">
        <v>121</v>
      </c>
      <c r="E43" s="14" t="s">
        <v>122</v>
      </c>
      <c r="F43" s="6"/>
      <c r="G43" s="7">
        <v>8</v>
      </c>
      <c r="H43" s="8">
        <v>16</v>
      </c>
      <c r="I43" s="9"/>
      <c r="J43" s="9"/>
      <c r="K43" s="10"/>
      <c r="L43" s="11">
        <f t="shared" si="0"/>
        <v>0</v>
      </c>
      <c r="M43" s="12">
        <f t="shared" si="1"/>
        <v>0</v>
      </c>
    </row>
    <row r="44" spans="1:13" ht="30" customHeight="1" x14ac:dyDescent="0.25">
      <c r="A44" s="35"/>
      <c r="B44" s="18" t="s">
        <v>123</v>
      </c>
      <c r="C44" s="6">
        <v>1</v>
      </c>
      <c r="D44" s="6" t="s">
        <v>124</v>
      </c>
      <c r="E44" s="14" t="s">
        <v>125</v>
      </c>
      <c r="F44" s="6"/>
      <c r="G44" s="7">
        <v>1</v>
      </c>
      <c r="H44" s="8">
        <v>2</v>
      </c>
      <c r="I44" s="9"/>
      <c r="J44" s="9"/>
      <c r="K44" s="10"/>
      <c r="L44" s="11">
        <f t="shared" si="0"/>
        <v>0</v>
      </c>
      <c r="M44" s="12">
        <f t="shared" si="1"/>
        <v>0</v>
      </c>
    </row>
    <row r="45" spans="1:13" ht="30" customHeight="1" x14ac:dyDescent="0.25">
      <c r="A45" s="35"/>
      <c r="B45" s="18" t="s">
        <v>126</v>
      </c>
      <c r="C45" s="6">
        <v>1</v>
      </c>
      <c r="D45" s="6" t="s">
        <v>127</v>
      </c>
      <c r="E45" s="14" t="s">
        <v>128</v>
      </c>
      <c r="F45" s="6"/>
      <c r="G45" s="7">
        <v>1</v>
      </c>
      <c r="H45" s="8">
        <v>2</v>
      </c>
      <c r="I45" s="9"/>
      <c r="J45" s="9"/>
      <c r="K45" s="10"/>
      <c r="L45" s="11">
        <f t="shared" si="0"/>
        <v>0</v>
      </c>
      <c r="M45" s="12">
        <f t="shared" si="1"/>
        <v>0</v>
      </c>
    </row>
    <row r="46" spans="1:13" ht="30" customHeight="1" x14ac:dyDescent="0.25">
      <c r="A46" s="35"/>
      <c r="B46" s="18" t="s">
        <v>129</v>
      </c>
      <c r="C46" s="32">
        <v>1</v>
      </c>
      <c r="D46" s="32" t="s">
        <v>130</v>
      </c>
      <c r="E46" s="14" t="s">
        <v>131</v>
      </c>
      <c r="F46" s="6">
        <v>3600</v>
      </c>
      <c r="G46" s="7">
        <v>1</v>
      </c>
      <c r="H46" s="7">
        <v>2</v>
      </c>
      <c r="I46" s="24"/>
      <c r="J46" s="24"/>
      <c r="K46" s="25"/>
      <c r="L46" s="11">
        <f t="shared" si="0"/>
        <v>0</v>
      </c>
      <c r="M46" s="11">
        <f t="shared" si="1"/>
        <v>0</v>
      </c>
    </row>
    <row r="47" spans="1:13" ht="30" customHeight="1" x14ac:dyDescent="0.25">
      <c r="A47" s="35"/>
      <c r="B47" s="18" t="s">
        <v>132</v>
      </c>
      <c r="C47" s="32"/>
      <c r="D47" s="32"/>
      <c r="E47" s="14" t="s">
        <v>133</v>
      </c>
      <c r="F47" s="6"/>
      <c r="G47" s="7"/>
      <c r="H47" s="7">
        <v>1</v>
      </c>
      <c r="I47" s="24"/>
      <c r="J47" s="24"/>
      <c r="K47" s="25"/>
      <c r="L47" s="11">
        <f t="shared" si="0"/>
        <v>0</v>
      </c>
      <c r="M47" s="11">
        <f t="shared" si="1"/>
        <v>0</v>
      </c>
    </row>
    <row r="48" spans="1:13" ht="30" customHeight="1" x14ac:dyDescent="0.25">
      <c r="A48" s="35"/>
      <c r="B48" s="18" t="s">
        <v>134</v>
      </c>
      <c r="C48" s="6">
        <v>1</v>
      </c>
      <c r="D48" s="6" t="s">
        <v>135</v>
      </c>
      <c r="E48" s="14" t="s">
        <v>136</v>
      </c>
      <c r="F48" s="6">
        <v>35986</v>
      </c>
      <c r="G48" s="7">
        <v>1</v>
      </c>
      <c r="H48" s="7">
        <v>2</v>
      </c>
      <c r="I48" s="24"/>
      <c r="J48" s="24"/>
      <c r="K48" s="25"/>
      <c r="L48" s="11">
        <f t="shared" si="0"/>
        <v>0</v>
      </c>
      <c r="M48" s="11">
        <f t="shared" si="1"/>
        <v>0</v>
      </c>
    </row>
    <row r="49" spans="1:13" ht="30" customHeight="1" x14ac:dyDescent="0.25">
      <c r="A49" s="35"/>
      <c r="B49" s="18" t="s">
        <v>137</v>
      </c>
      <c r="C49" s="6">
        <v>1</v>
      </c>
      <c r="D49" s="6" t="s">
        <v>138</v>
      </c>
      <c r="E49" s="5" t="s">
        <v>139</v>
      </c>
      <c r="F49" s="6">
        <v>9144</v>
      </c>
      <c r="G49" s="7">
        <v>1</v>
      </c>
      <c r="H49" s="7">
        <v>2</v>
      </c>
      <c r="I49" s="24"/>
      <c r="J49" s="24"/>
      <c r="K49" s="25"/>
      <c r="L49" s="11">
        <f t="shared" ref="L49:L50" si="2">ROUND(K49*H49,2)</f>
        <v>0</v>
      </c>
      <c r="M49" s="11">
        <f t="shared" si="1"/>
        <v>0</v>
      </c>
    </row>
    <row r="50" spans="1:13" ht="30" customHeight="1" x14ac:dyDescent="0.25">
      <c r="A50" s="35"/>
      <c r="B50" s="18" t="s">
        <v>141</v>
      </c>
      <c r="C50" s="32">
        <v>1</v>
      </c>
      <c r="D50" s="32" t="s">
        <v>142</v>
      </c>
      <c r="E50" s="5" t="s">
        <v>144</v>
      </c>
      <c r="F50" s="6"/>
      <c r="G50" s="7">
        <v>2</v>
      </c>
      <c r="H50" s="7">
        <v>4</v>
      </c>
      <c r="I50" s="24"/>
      <c r="J50" s="24"/>
      <c r="K50" s="25"/>
      <c r="L50" s="11">
        <f t="shared" si="2"/>
        <v>0</v>
      </c>
      <c r="M50" s="11">
        <f t="shared" si="1"/>
        <v>0</v>
      </c>
    </row>
    <row r="51" spans="1:13" ht="30" customHeight="1" thickBot="1" x14ac:dyDescent="0.3">
      <c r="A51" s="36"/>
      <c r="B51" s="19" t="s">
        <v>143</v>
      </c>
      <c r="C51" s="33"/>
      <c r="D51" s="33" t="s">
        <v>142</v>
      </c>
      <c r="E51" s="15" t="s">
        <v>145</v>
      </c>
      <c r="F51" s="28"/>
      <c r="G51" s="29">
        <v>1</v>
      </c>
      <c r="H51" s="29">
        <v>2</v>
      </c>
      <c r="I51" s="26"/>
      <c r="J51" s="26"/>
      <c r="K51" s="27"/>
      <c r="L51" s="11">
        <f t="shared" ref="L51" si="3">ROUND(K51*H51,2)</f>
        <v>0</v>
      </c>
      <c r="M51" s="11">
        <f t="shared" ref="M51" si="4">ROUND(L51*1.21,2)</f>
        <v>0</v>
      </c>
    </row>
    <row r="52" spans="1:13" ht="24" thickBot="1" x14ac:dyDescent="0.4">
      <c r="A52" s="16"/>
      <c r="B52" s="20"/>
      <c r="E52" s="30" t="s">
        <v>140</v>
      </c>
      <c r="F52" s="31"/>
      <c r="G52" s="31"/>
      <c r="H52" s="31"/>
      <c r="I52" s="31"/>
      <c r="J52" s="31"/>
      <c r="K52" s="31"/>
      <c r="L52" s="22">
        <f>SUM(L2:L51)</f>
        <v>0</v>
      </c>
      <c r="M52" s="23">
        <f>SUM(M2:M51)</f>
        <v>0</v>
      </c>
    </row>
  </sheetData>
  <mergeCells count="23">
    <mergeCell ref="C28:C31"/>
    <mergeCell ref="C8:C11"/>
    <mergeCell ref="D8:D11"/>
    <mergeCell ref="C12:C17"/>
    <mergeCell ref="D12:D17"/>
    <mergeCell ref="C18:C27"/>
    <mergeCell ref="D18:D27"/>
    <mergeCell ref="E52:K52"/>
    <mergeCell ref="C50:C51"/>
    <mergeCell ref="D50:D51"/>
    <mergeCell ref="D28:D31"/>
    <mergeCell ref="A32:A51"/>
    <mergeCell ref="C32:C33"/>
    <mergeCell ref="D32:D33"/>
    <mergeCell ref="C34:C35"/>
    <mergeCell ref="D34:D35"/>
    <mergeCell ref="C40:C41"/>
    <mergeCell ref="D40:D41"/>
    <mergeCell ref="C46:C47"/>
    <mergeCell ref="D46:D47"/>
    <mergeCell ref="A2:A31"/>
    <mergeCell ref="C2:C7"/>
    <mergeCell ref="D2:D7"/>
  </mergeCells>
  <hyperlinks>
    <hyperlink ref="D46" r:id="rId1" display="http://portal.nemnbk.cz:8081/portal/it/komponenty_detail.php?id=841" xr:uid="{00000000-0004-0000-0000-000000000000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Svobodová</dc:creator>
  <cp:lastModifiedBy>Lenka Svobodová</cp:lastModifiedBy>
  <dcterms:created xsi:type="dcterms:W3CDTF">2025-04-10T08:59:58Z</dcterms:created>
  <dcterms:modified xsi:type="dcterms:W3CDTF">2025-05-13T12:36:26Z</dcterms:modified>
</cp:coreProperties>
</file>