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330" windowHeight="4635" activeTab="0"/>
  </bookViews>
  <sheets>
    <sheet name="List 1" sheetId="1" r:id="rId1"/>
  </sheets>
  <definedNames/>
  <calcPr calcId="152511"/>
</workbook>
</file>

<file path=xl/sharedStrings.xml><?xml version="1.0" encoding="utf-8"?>
<sst xmlns="http://schemas.openxmlformats.org/spreadsheetml/2006/main" count="199" uniqueCount="114">
  <si>
    <t>1.</t>
  </si>
  <si>
    <t>2.</t>
  </si>
  <si>
    <t>3.</t>
  </si>
  <si>
    <t>4.</t>
  </si>
  <si>
    <t>5.</t>
  </si>
  <si>
    <t>6.</t>
  </si>
  <si>
    <t>7.</t>
  </si>
  <si>
    <t>8.</t>
  </si>
  <si>
    <t>9.</t>
  </si>
  <si>
    <t>10.</t>
  </si>
  <si>
    <t>11.</t>
  </si>
  <si>
    <t>bm</t>
  </si>
  <si>
    <t>12.</t>
  </si>
  <si>
    <t>13.</t>
  </si>
  <si>
    <t>kpl</t>
  </si>
  <si>
    <t>14.</t>
  </si>
  <si>
    <t>ks</t>
  </si>
  <si>
    <t>15.</t>
  </si>
  <si>
    <t>16.</t>
  </si>
  <si>
    <t>17.</t>
  </si>
  <si>
    <t>18.</t>
  </si>
  <si>
    <t>19.</t>
  </si>
  <si>
    <t>20.</t>
  </si>
  <si>
    <t>mb</t>
  </si>
  <si>
    <t>21.</t>
  </si>
  <si>
    <t>22.</t>
  </si>
  <si>
    <t>23.</t>
  </si>
  <si>
    <t>m3</t>
  </si>
  <si>
    <t>24.</t>
  </si>
  <si>
    <t>25.</t>
  </si>
  <si>
    <t>26.</t>
  </si>
  <si>
    <t>27.</t>
  </si>
  <si>
    <t>28.</t>
  </si>
  <si>
    <t>29.</t>
  </si>
  <si>
    <t>30.</t>
  </si>
  <si>
    <t>31.</t>
  </si>
  <si>
    <t>32.</t>
  </si>
  <si>
    <t>m2</t>
  </si>
  <si>
    <t>D+M APU lišta - okna</t>
  </si>
  <si>
    <t>P.Č.</t>
  </si>
  <si>
    <t>příprava podkladu</t>
  </si>
  <si>
    <t>POLOŽKA</t>
  </si>
  <si>
    <r>
      <t>m</t>
    </r>
    <r>
      <rPr>
        <vertAlign val="superscript"/>
        <sz val="10"/>
        <rFont val="Calibri"/>
        <family val="2"/>
        <scheme val="minor"/>
      </rPr>
      <t>2</t>
    </r>
  </si>
  <si>
    <t>MNOŽSTVÍ</t>
  </si>
  <si>
    <t>CENA ZA MJ BEZ DPH</t>
  </si>
  <si>
    <t>CENA ZA MNOŽSTVÍ BEZ DPH</t>
  </si>
  <si>
    <t>MJ</t>
  </si>
  <si>
    <t>zatepl. systém špalet, izolace EPS 70F tl. 3 cm, arm. síť 131, stěrková a lepící hmota (např. weber 700)</t>
  </si>
  <si>
    <t>zatepl. systém (např. weber), izolace EPS 70F tl. 10 cm, arm. síť 131, stěrková a lepící hmota (např. weber 700), kotvení tal. hmoždinkami</t>
  </si>
  <si>
    <t>zatepl. systém soklu, izolace PER., tl. 6 cm, arm. síť 131, stěrková a lepicí hmota (např. weber 700)</t>
  </si>
  <si>
    <t>fasádní systém bez zateplení komplet - římsy (např. weber)</t>
  </si>
  <si>
    <t>D+M probarvená omítka silikonová (např. weber) 1,5 mm - tónovaná penetrace podkladní</t>
  </si>
  <si>
    <t>D+M marmolit jemnozrnný - dle výběru spotřeba 3,5kg / m2 penetrace podkladní</t>
  </si>
  <si>
    <t>D+M rohový profil s tkaninou, rohy, římsy, dveře, okna</t>
  </si>
  <si>
    <t>D+M páska UV, fólie - lepenka na zakrývání oken</t>
  </si>
  <si>
    <t xml:space="preserve">D+M montážní nízkotl. pěna </t>
  </si>
  <si>
    <t>D+M větrací mřížky vč. montáže a prodloužení</t>
  </si>
  <si>
    <t xml:space="preserve">D+M příprava podkladu pod parapety </t>
  </si>
  <si>
    <t>D+M parapetní oplechování z pobarv. pz</t>
  </si>
  <si>
    <t>zateplení niky úprava zasazení včetně materiálu - svody</t>
  </si>
  <si>
    <t>nika zhotovení - osazení pro svod</t>
  </si>
  <si>
    <t>překotvení hromosvodu včetně dodávka plast. úchytů D+M, vyrovnání svodu</t>
  </si>
  <si>
    <t>nátěr pz žlabu r. š. 330 mm (např. IMESTA)</t>
  </si>
  <si>
    <t>nátěr pz svodu pr. 110 mm (např. IMESTA)</t>
  </si>
  <si>
    <t>doplněnní prohoz MVC do tl. 30 mm - zatřená ocel. hl.</t>
  </si>
  <si>
    <t>úprava opláštění schodiště z keram. obkladu z XPS 30 mm, fasádní systém (např. weber), omítka z marmolit jemnozrnný</t>
  </si>
  <si>
    <t>úprava stříšky pod vchodem - nezateplený systém (např. weber) včetně zrnité omítky 1,5 mm, doplňky</t>
  </si>
  <si>
    <t>nátěr plech. krytiny falcov. včetně přípravy podkl. (např. IMESTA)</t>
  </si>
  <si>
    <t>nátěr háků pro uchycení žlabu</t>
  </si>
  <si>
    <t>nátěr zábradlí na balkoně</t>
  </si>
  <si>
    <t>repas schodiště vchod od vrátnice (povrch teracco, příprava podkladu, zpevnění odlitku, konzerv. nátěry, sanace zdiva)</t>
  </si>
  <si>
    <t>oprava balkonu vchod - povrch (např. z Taurus), včetně izolací</t>
  </si>
  <si>
    <t>lešení montáž, demontáž, nájem</t>
  </si>
  <si>
    <t>odvoz odpadu na skládku</t>
  </si>
  <si>
    <t>přesun hmot, zařízení staveniště</t>
  </si>
  <si>
    <t>doprava</t>
  </si>
  <si>
    <t>MATERIÁL A PRÁCE CELKEM BEZ DPH</t>
  </si>
  <si>
    <t>demontáž stávajícího oplocení</t>
  </si>
  <si>
    <t>zemní práce</t>
  </si>
  <si>
    <t>základ z B20, výztuž, bednění</t>
  </si>
  <si>
    <t>ztracené bednění oboustraně, štípaná tvarovka</t>
  </si>
  <si>
    <t>osazení plot. syst</t>
  </si>
  <si>
    <t>D+M plotové dílce, úprava stáv. plotu + dodávka plot dílců</t>
  </si>
  <si>
    <t>přesun hmot a doprava</t>
  </si>
  <si>
    <t>REKONSTRUKCE BUDOVY N - VRÁTNICE</t>
  </si>
  <si>
    <t>ZHOTOVENÍ NOVÉHO OPLOCENÍ</t>
  </si>
  <si>
    <t>3-dílný prvek, profil 6 komor, barva In / Ex bílá,14528 rám ok, FIB, FIB, 14531 kr. ok rovné, kování pevně v rámu, otevíravé  levé 1B, výplň 4PT/16TRU/4F + Ar, Uq1,1, podkladní profil, rozměr 840 x 1630 mm, klika okenní bílá</t>
  </si>
  <si>
    <t>3-dílný prvek, profil 6 komor, barva In / Ex bílá,14528 rám ok, FIB, FIB, 14602 kr. + VD dovnitř práh, kování pevně v rámu, VD L Automat, výplň //16TRU/4PT+Ar, Uq1,1, 1 + kom. / Kůra 4 mm CL, 4PT/16TRU/4F+Ar, Uq1,1, příčka 15597 95 mm, podkladní profil, spojení H profil 14565, rozměr 2280 x 2410 mm, klika / koule např. Hoppe London F99, PZ-92 s překrytím cyl. vložky, barva bílá, zámková vložka 50+50, PRE vchodový pant bílý</t>
  </si>
  <si>
    <t>VÝMĚNA OKEN A DVEŘÍ BUDOVY N - VRÁTNICE</t>
  </si>
  <si>
    <t>1-dílný prvek, profil 6 komor, barva In / Ex bílá,14528 rám ok, 14531 kr. ok rovné, kování otevíravé sklopné levé 1B, výplň 4PT/16TRU/4F + Ar, Uq1,1, podkladní profil, rozměr 860 x 860 mm, klika okenní bílá</t>
  </si>
  <si>
    <t>2-dílný prvek, profil 6 komor, barva In / Ex bílá, 14528 rám ok, 14531 kr. ok rovné, 14531 kr. ok rovné, kování otevíravé sklopné levé 1B, kování otevíravé sklopné pravé 1B, výplň 4PT/16TRU/4F + Ar, Uq1,1, podkladní profil, rozměr 1750 x 1750 mm, klika okenní bílá</t>
  </si>
  <si>
    <t>1-dílný prvek, profil 6 komor, barva In / Ex bílá, 14528 rám ok, 14531 kr. ok rovné, kování otevíravé sklopné pravé 1B, výplň 4PT/16TRU/4F + Ar, Uq1,1, podkladní profil, rozměr 1000 x 1000 mm, klika okenní bílá</t>
  </si>
  <si>
    <t>2-dílný prvek, profil 6 komor, barva In / Ex bílá, 14528 rám ok, 14531 kr. ok rovné, 14531 kr. ok rovné, kování otevíravé levé 1B, kování otevíravé sklopné pravé 1B, výplň 4PT/16TRU/4F + Ar, Uq1,1, podkladní profil, rozměr 1480 x 1450 mm, klika okenní bílá</t>
  </si>
  <si>
    <t>4-dílný prvek, profil 6 komor, barva In / Ex bílá, 14528 rám ok, 14531 kr. ok rovné, 14531 kr. ok rovné, 14531 kr. ok rovné, 14531 kr. ok rovné, kování otevíravé levé 1B, kování otevíravé sklopné pravé 1B, výplň 4PT/16TRU/4F + Ar, Uq1,1, podkladní profil, rozměr 1430 x 2350 mm, klika okenní bílá</t>
  </si>
  <si>
    <t>2-dílný prvek, profil 6 komor, barva In / Ex bílá, 14528 rám ok, 14531 kr. ok rovné, 14531 kr. ok rovné, kování otevíravé levé 1B, kování otevíravé sklopné pravé 1B, výplň 4PT/16TRU/4F + Ar, Uq1,1, podkladní profil, rozměr 1430 x 900 mm, klika okenní bílá</t>
  </si>
  <si>
    <t>2-dílný prvek, profil 6 komor, barva In / Ex bílá, 14528 rám ok, 14531 kr. ok rovné, 14531 kr. ok rovné, kování otevíravé sklopné levé 1B, kování otevíravé sklopné pravé 1B, výplň 4PT/16TRU/4F + Ar, Uq1,1, podkladní profil, rozměr 1750 x 1720 mm, klika okenní bílá</t>
  </si>
  <si>
    <t>1-dílný prvek, profil 6 komor, barva In / Ex bílá,14528 rám ok s prahem, 14602 kr. + VD dovnitř práh, kování VD L Automat, výplň //16TRU/4PT+Ar, Uq1,1, 1 + kom. / Kůra 4 mm CL, PUR deska bílá / bílá 24 mm, příčka 15597 95 mm, podkladní profil, rozměr 1100 x 2500 mm, klika / koule např. Hoppe London F99, PZ-92 s překrytím cyl. vložky, barva bílá, zámková vložka 50+50, PRE vchodový pant bílý</t>
  </si>
  <si>
    <t>1-dílný prvek, profil 6 komor, barva In / Ex bílá, 14528 rám ok, 14531 kr. ok rovné, kování otevíravé sklopné pravé 1B, výplň 4PT/16TRU/4F + Ar, Uq1,1, podkladní profil, rozměr 1000 x 1420 mm, klika okenní bílá</t>
  </si>
  <si>
    <t>2-dílný prvek, profil 6 komor, barva In / Ex bílá, 14528 rám ok, 14531 kr. ok rovné, 14531 kr. ok rovné, kování otevíravé levé 1B, kování otevíravé sklopné pravé 1B, výplň 4PT/16TRU/4F + Ar, Uq1,1, podkladní profil, rozměr 1250 x 900 mm, klika okenní bílá</t>
  </si>
  <si>
    <t>3-dílný prvek, profil 6 komor, barva In / Ex bílá, 14528 rám ok, 14531 kr. ok rovné, 14531 kr. ok rovné, 14531 kr. ok rovné, kování otevíravé sklopné levé 1B, kování otevíravé levé 1B, kování otevíravé sklopné pravé 1B, výplň 4PT/16TRU/4F + Ar, Uq1,1, podkladní profil, rozměr 2500 x 1720 mm, klika okenní bílá</t>
  </si>
  <si>
    <t>1-dílný prvek, profil 6 komor, barva In / Ex bílá,14528 rám ok s prahem, 14602 kr. + VD dovnitř práh, kování VD P Automat, výplň //16TRU/4PT+Ar, Uq1,1, 1 + kom. / Kůra 4 mm CL, PUR deska bílá / bílá 24 mm, příčka 15597 95 mm, rozšiřovací profil 25 mm, rozměr 1050 x 2300 mm, klika / klika např. Hoppe London F99, PZ-92 s překrytím cyl. vložky, barva bílá, zámková vložka 50+50, PRE vchodový pant bílý</t>
  </si>
  <si>
    <t>1-dílný prvek, profil 6 komor, barva In / Ex bílá, 14528 rám ok, 14531 kr. ok rovné, kování sklopné klika nahoře, výplň 4PT/16TRU/4F + Ar, Uq1,1, podkladní profil, rozměr 800 x 400 mm, klika okenní bílá</t>
  </si>
  <si>
    <t>1-dílný prvek, profil 6 komor, barva In / Ex bílá, 14528 rám ok, 14531 kr. ok rovné, kování sklopné klika nahoře, výplň 4PT/16TRU/4F + Ar, Uq1,1, příčka 15597 95 mm, podkladní profil, rozměr 1250 x 400 mm, klika okenní bílá</t>
  </si>
  <si>
    <t>parapet vnitřní</t>
  </si>
  <si>
    <t>parapet pozink venkovní</t>
  </si>
  <si>
    <t>cena za montáž nových oken a dveří</t>
  </si>
  <si>
    <t>kpl.</t>
  </si>
  <si>
    <t>zednické práce špal - zrcátka</t>
  </si>
  <si>
    <t>likvidace odpadů</t>
  </si>
  <si>
    <t>montáž parapetů</t>
  </si>
  <si>
    <t>demontáž původních oken a dveří a parapetů</t>
  </si>
  <si>
    <t>Případné použití firemních názvů či terminologie specifické pro určitého výrobce má pouze význam ilustračního příkladu požadovaného řešení či funkcionality materiálu, nikoliv význam požadavku na nabídku konkrétního materiálu vymezeného tímto názvem.</t>
  </si>
  <si>
    <t>D+M úprava stávajícího svodu na novou fasádu</t>
  </si>
  <si>
    <t>2-dílný prvek, profil 6 komor, barva In / Ex bílá, 14528 rám ok, 14531 kr. ok rovné, 14531 kr. ok rovné, kování otevíravé sklopné levé 1B, kování otevíravé sklopné pravé 1B, výplň 4PT/16TRU/4F + Ar, Uq1,1, podkladní profil, rozměr 1550 x 1630 mm, klika okenní bílá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</si>
</sst>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 &quot;Kč&quot;"/>
  </numFmts>
  <fonts count="9">
    <font>
      <sz val="10"/>
      <name val="Arial"/>
      <family val="2"/>
    </font>
    <font>
      <sz val="12"/>
      <name val="Arial"/>
      <family val="2"/>
    </font>
    <font>
      <b/>
      <sz val="11"/>
      <name val="Calibri"/>
      <family val="2"/>
      <scheme val="minor"/>
    </font>
    <font>
      <b/>
      <sz val="10"/>
      <name val="Calibri"/>
      <family val="2"/>
      <scheme val="minor"/>
    </font>
    <font>
      <sz val="10"/>
      <name val="Calibri"/>
      <family val="2"/>
      <scheme val="minor"/>
    </font>
    <font>
      <vertAlign val="superscript"/>
      <sz val="10"/>
      <name val="Calibri"/>
      <family val="2"/>
      <scheme val="minor"/>
    </font>
    <font>
      <b/>
      <sz val="12"/>
      <name val="Calibri"/>
      <family val="2"/>
      <scheme val="minor"/>
    </font>
    <font>
      <b/>
      <sz val="10"/>
      <name val="Arial"/>
      <family val="2"/>
    </font>
    <font>
      <i/>
      <sz val="10"/>
      <name val="Calibri"/>
      <family val="2"/>
      <scheme val="minor"/>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28">
    <xf numFmtId="0" fontId="0" fillId="0" borderId="0" xfId="0"/>
    <xf numFmtId="0" fontId="0" fillId="0" borderId="0" xfId="0" applyAlignment="1">
      <alignment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0" fontId="1" fillId="0" borderId="0" xfId="0" applyFont="1" applyAlignment="1">
      <alignment horizontal="center" vertical="center"/>
    </xf>
    <xf numFmtId="0" fontId="4" fillId="2" borderId="1" xfId="0" applyFont="1" applyFill="1" applyBorder="1" applyAlignment="1">
      <alignment vertical="center" wrapText="1"/>
    </xf>
    <xf numFmtId="0" fontId="2" fillId="0" borderId="1" xfId="0" applyFont="1" applyFill="1" applyBorder="1" applyAlignment="1">
      <alignment horizontal="center" vertical="center" wrapText="1"/>
    </xf>
    <xf numFmtId="16" fontId="4"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64" fontId="4" fillId="2" borderId="1" xfId="0" applyNumberFormat="1" applyFont="1" applyFill="1" applyBorder="1" applyAlignment="1">
      <alignment vertical="center"/>
    </xf>
    <xf numFmtId="164" fontId="4" fillId="0" borderId="1" xfId="0" applyNumberFormat="1" applyFont="1" applyFill="1" applyBorder="1" applyAlignment="1">
      <alignment vertical="center"/>
    </xf>
    <xf numFmtId="164" fontId="4" fillId="0" borderId="1" xfId="0" applyNumberFormat="1" applyFont="1" applyBorder="1" applyAlignment="1">
      <alignment vertical="center"/>
    </xf>
    <xf numFmtId="164" fontId="4" fillId="0" borderId="1" xfId="0" applyNumberFormat="1" applyFont="1" applyFill="1" applyBorder="1" applyAlignment="1">
      <alignment horizontal="right" vertical="center"/>
    </xf>
    <xf numFmtId="0" fontId="6" fillId="0" borderId="1" xfId="0" applyFont="1" applyBorder="1" applyAlignment="1">
      <alignment horizontal="center" vertical="center"/>
    </xf>
    <xf numFmtId="0" fontId="8" fillId="0" borderId="0" xfId="0" applyFont="1" applyAlignment="1">
      <alignment horizontal="center" vertical="center" wrapText="1"/>
    </xf>
    <xf numFmtId="0" fontId="7" fillId="0" borderId="1" xfId="0" applyFont="1" applyBorder="1" applyAlignment="1">
      <alignment horizontal="left" vertical="center"/>
    </xf>
    <xf numFmtId="164" fontId="7" fillId="0" borderId="1" xfId="0" applyNumberFormat="1" applyFont="1" applyBorder="1" applyAlignment="1">
      <alignment vertical="center"/>
    </xf>
    <xf numFmtId="164"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64" fontId="3" fillId="0" borderId="1" xfId="0" applyNumberFormat="1" applyFon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Čárka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abSelected="1" zoomScale="130" zoomScaleNormal="130" workbookViewId="0" topLeftCell="A37">
      <selection activeCell="B69" sqref="B69"/>
    </sheetView>
  </sheetViews>
  <sheetFormatPr defaultColWidth="8.8515625" defaultRowHeight="19.5" customHeight="1"/>
  <cols>
    <col min="1" max="1" width="4.7109375" style="11" customWidth="1"/>
    <col min="2" max="2" width="50.7109375" style="14" customWidth="1"/>
    <col min="3" max="3" width="3.7109375" style="2" customWidth="1"/>
    <col min="4" max="5" width="10.7109375" style="2" customWidth="1"/>
    <col min="6" max="6" width="15.7109375" style="2" customWidth="1"/>
    <col min="7" max="7" width="12.00390625" style="1" customWidth="1"/>
    <col min="8" max="8" width="13.8515625" style="1" customWidth="1"/>
    <col min="9" max="9" width="14.8515625" style="1" customWidth="1"/>
    <col min="10" max="10" width="20.28125" style="1" customWidth="1"/>
    <col min="11" max="16384" width="8.8515625" style="1" customWidth="1"/>
  </cols>
  <sheetData>
    <row r="1" spans="1:6" ht="20.1" customHeight="1">
      <c r="A1" s="21" t="s">
        <v>84</v>
      </c>
      <c r="B1" s="21"/>
      <c r="C1" s="21"/>
      <c r="D1" s="21"/>
      <c r="E1" s="21"/>
      <c r="F1" s="21"/>
    </row>
    <row r="2" spans="1:6" s="7" customFormat="1" ht="39" customHeight="1">
      <c r="A2" s="9" t="s">
        <v>39</v>
      </c>
      <c r="B2" s="9" t="s">
        <v>41</v>
      </c>
      <c r="C2" s="9" t="s">
        <v>46</v>
      </c>
      <c r="D2" s="9" t="s">
        <v>43</v>
      </c>
      <c r="E2" s="12" t="s">
        <v>44</v>
      </c>
      <c r="F2" s="12" t="s">
        <v>45</v>
      </c>
    </row>
    <row r="3" spans="1:6" ht="20.1" customHeight="1">
      <c r="A3" s="4" t="s">
        <v>0</v>
      </c>
      <c r="B3" s="8" t="s">
        <v>40</v>
      </c>
      <c r="C3" s="3" t="s">
        <v>42</v>
      </c>
      <c r="D3" s="6">
        <v>302.4</v>
      </c>
      <c r="E3" s="17"/>
      <c r="F3" s="18">
        <f>D3*E3</f>
        <v>0</v>
      </c>
    </row>
    <row r="4" spans="1:6" ht="45" customHeight="1">
      <c r="A4" s="4" t="s">
        <v>1</v>
      </c>
      <c r="B4" s="8" t="s">
        <v>48</v>
      </c>
      <c r="C4" s="3" t="s">
        <v>42</v>
      </c>
      <c r="D4" s="6">
        <v>249.9</v>
      </c>
      <c r="E4" s="17"/>
      <c r="F4" s="18">
        <f aca="true" t="shared" si="0" ref="F4:F35">D4*E4</f>
        <v>0</v>
      </c>
    </row>
    <row r="5" spans="1:6" ht="35.1" customHeight="1">
      <c r="A5" s="4" t="s">
        <v>2</v>
      </c>
      <c r="B5" s="8" t="s">
        <v>47</v>
      </c>
      <c r="C5" s="3" t="s">
        <v>42</v>
      </c>
      <c r="D5" s="6">
        <v>38.2</v>
      </c>
      <c r="E5" s="17"/>
      <c r="F5" s="18">
        <f t="shared" si="0"/>
        <v>0</v>
      </c>
    </row>
    <row r="6" spans="1:6" ht="35.1" customHeight="1">
      <c r="A6" s="4" t="s">
        <v>3</v>
      </c>
      <c r="B6" s="8" t="s">
        <v>49</v>
      </c>
      <c r="C6" s="3" t="s">
        <v>42</v>
      </c>
      <c r="D6" s="6">
        <v>41</v>
      </c>
      <c r="E6" s="17"/>
      <c r="F6" s="18">
        <f t="shared" si="0"/>
        <v>0</v>
      </c>
    </row>
    <row r="7" spans="1:6" ht="20.1" customHeight="1">
      <c r="A7" s="4" t="s">
        <v>4</v>
      </c>
      <c r="B7" s="13" t="s">
        <v>50</v>
      </c>
      <c r="C7" s="4" t="s">
        <v>42</v>
      </c>
      <c r="D7" s="5">
        <v>50.5</v>
      </c>
      <c r="E7" s="18"/>
      <c r="F7" s="18">
        <f t="shared" si="0"/>
        <v>0</v>
      </c>
    </row>
    <row r="8" spans="1:6" ht="35.1" customHeight="1">
      <c r="A8" s="3" t="s">
        <v>4</v>
      </c>
      <c r="B8" s="8" t="s">
        <v>51</v>
      </c>
      <c r="C8" s="3" t="s">
        <v>42</v>
      </c>
      <c r="D8" s="6">
        <v>276.2</v>
      </c>
      <c r="E8" s="17"/>
      <c r="F8" s="18">
        <f t="shared" si="0"/>
        <v>0</v>
      </c>
    </row>
    <row r="9" spans="1:6" ht="35.1" customHeight="1">
      <c r="A9" s="3" t="s">
        <v>5</v>
      </c>
      <c r="B9" s="8" t="s">
        <v>52</v>
      </c>
      <c r="C9" s="3" t="s">
        <v>42</v>
      </c>
      <c r="D9" s="6">
        <v>41</v>
      </c>
      <c r="E9" s="17"/>
      <c r="F9" s="18">
        <f t="shared" si="0"/>
        <v>0</v>
      </c>
    </row>
    <row r="10" spans="1:6" ht="20.1" customHeight="1">
      <c r="A10" s="4" t="s">
        <v>6</v>
      </c>
      <c r="B10" s="8" t="s">
        <v>53</v>
      </c>
      <c r="C10" s="3" t="s">
        <v>11</v>
      </c>
      <c r="D10" s="6">
        <v>230</v>
      </c>
      <c r="E10" s="17"/>
      <c r="F10" s="18">
        <f t="shared" si="0"/>
        <v>0</v>
      </c>
    </row>
    <row r="11" spans="1:6" ht="20.1" customHeight="1">
      <c r="A11" s="3" t="s">
        <v>7</v>
      </c>
      <c r="B11" s="8" t="s">
        <v>38</v>
      </c>
      <c r="C11" s="3" t="s">
        <v>11</v>
      </c>
      <c r="D11" s="6">
        <v>149</v>
      </c>
      <c r="E11" s="17"/>
      <c r="F11" s="18">
        <f t="shared" si="0"/>
        <v>0</v>
      </c>
    </row>
    <row r="12" spans="1:6" ht="20.1" customHeight="1">
      <c r="A12" s="4" t="s">
        <v>8</v>
      </c>
      <c r="B12" s="13" t="s">
        <v>54</v>
      </c>
      <c r="C12" s="4" t="s">
        <v>14</v>
      </c>
      <c r="D12" s="5">
        <v>1</v>
      </c>
      <c r="E12" s="18"/>
      <c r="F12" s="18">
        <f t="shared" si="0"/>
        <v>0</v>
      </c>
    </row>
    <row r="13" spans="1:6" ht="20.1" customHeight="1">
      <c r="A13" s="4" t="s">
        <v>9</v>
      </c>
      <c r="B13" s="13" t="s">
        <v>55</v>
      </c>
      <c r="C13" s="4" t="s">
        <v>16</v>
      </c>
      <c r="D13" s="5">
        <v>18</v>
      </c>
      <c r="E13" s="18"/>
      <c r="F13" s="18">
        <f t="shared" si="0"/>
        <v>0</v>
      </c>
    </row>
    <row r="14" spans="1:6" ht="20.1" customHeight="1">
      <c r="A14" s="4" t="s">
        <v>10</v>
      </c>
      <c r="B14" s="13" t="s">
        <v>56</v>
      </c>
      <c r="C14" s="4" t="s">
        <v>16</v>
      </c>
      <c r="D14" s="5">
        <v>5</v>
      </c>
      <c r="E14" s="18"/>
      <c r="F14" s="18">
        <f t="shared" si="0"/>
        <v>0</v>
      </c>
    </row>
    <row r="15" spans="1:6" ht="20.1" customHeight="1">
      <c r="A15" s="4" t="s">
        <v>12</v>
      </c>
      <c r="B15" s="13" t="s">
        <v>57</v>
      </c>
      <c r="C15" s="4" t="s">
        <v>23</v>
      </c>
      <c r="D15" s="5">
        <v>43</v>
      </c>
      <c r="E15" s="18"/>
      <c r="F15" s="18">
        <f t="shared" si="0"/>
        <v>0</v>
      </c>
    </row>
    <row r="16" spans="1:6" ht="20.1" customHeight="1">
      <c r="A16" s="3" t="s">
        <v>13</v>
      </c>
      <c r="B16" s="8" t="s">
        <v>58</v>
      </c>
      <c r="C16" s="3" t="s">
        <v>23</v>
      </c>
      <c r="D16" s="6">
        <v>9</v>
      </c>
      <c r="E16" s="17"/>
      <c r="F16" s="18">
        <f t="shared" si="0"/>
        <v>0</v>
      </c>
    </row>
    <row r="17" spans="1:6" ht="20.1" customHeight="1">
      <c r="A17" s="3" t="s">
        <v>15</v>
      </c>
      <c r="B17" s="8" t="s">
        <v>112</v>
      </c>
      <c r="C17" s="3" t="s">
        <v>11</v>
      </c>
      <c r="D17" s="5">
        <v>30</v>
      </c>
      <c r="E17" s="18"/>
      <c r="F17" s="18">
        <f t="shared" si="0"/>
        <v>0</v>
      </c>
    </row>
    <row r="18" spans="1:6" ht="20.1" customHeight="1">
      <c r="A18" s="3" t="s">
        <v>17</v>
      </c>
      <c r="B18" s="8" t="s">
        <v>59</v>
      </c>
      <c r="C18" s="4" t="s">
        <v>27</v>
      </c>
      <c r="D18" s="5">
        <v>0.85</v>
      </c>
      <c r="E18" s="18"/>
      <c r="F18" s="18">
        <f t="shared" si="0"/>
        <v>0</v>
      </c>
    </row>
    <row r="19" spans="1:6" ht="20.1" customHeight="1">
      <c r="A19" s="3" t="s">
        <v>18</v>
      </c>
      <c r="B19" s="8" t="s">
        <v>60</v>
      </c>
      <c r="C19" s="4" t="s">
        <v>23</v>
      </c>
      <c r="D19" s="5">
        <v>21</v>
      </c>
      <c r="E19" s="18"/>
      <c r="F19" s="18">
        <f t="shared" si="0"/>
        <v>0</v>
      </c>
    </row>
    <row r="20" spans="1:6" ht="35.1" customHeight="1">
      <c r="A20" s="3" t="s">
        <v>19</v>
      </c>
      <c r="B20" s="8" t="s">
        <v>61</v>
      </c>
      <c r="C20" s="4" t="s">
        <v>23</v>
      </c>
      <c r="D20" s="5">
        <v>20</v>
      </c>
      <c r="E20" s="18"/>
      <c r="F20" s="18">
        <f t="shared" si="0"/>
        <v>0</v>
      </c>
    </row>
    <row r="21" spans="1:6" ht="20.1" customHeight="1">
      <c r="A21" s="3" t="s">
        <v>20</v>
      </c>
      <c r="B21" s="8" t="s">
        <v>62</v>
      </c>
      <c r="C21" s="4" t="s">
        <v>23</v>
      </c>
      <c r="D21" s="5">
        <v>53</v>
      </c>
      <c r="E21" s="18"/>
      <c r="F21" s="18">
        <f t="shared" si="0"/>
        <v>0</v>
      </c>
    </row>
    <row r="22" spans="1:6" ht="20.1" customHeight="1">
      <c r="A22" s="3" t="s">
        <v>21</v>
      </c>
      <c r="B22" s="8" t="s">
        <v>63</v>
      </c>
      <c r="C22" s="4" t="s">
        <v>23</v>
      </c>
      <c r="D22" s="5">
        <v>29</v>
      </c>
      <c r="E22" s="18"/>
      <c r="F22" s="18">
        <f t="shared" si="0"/>
        <v>0</v>
      </c>
    </row>
    <row r="23" spans="1:6" ht="20.1" customHeight="1">
      <c r="A23" s="10" t="s">
        <v>22</v>
      </c>
      <c r="B23" s="8" t="s">
        <v>64</v>
      </c>
      <c r="C23" s="4" t="s">
        <v>42</v>
      </c>
      <c r="D23" s="5">
        <v>10</v>
      </c>
      <c r="E23" s="18"/>
      <c r="F23" s="18">
        <f t="shared" si="0"/>
        <v>0</v>
      </c>
    </row>
    <row r="24" spans="1:6" ht="35.1" customHeight="1">
      <c r="A24" s="3" t="s">
        <v>24</v>
      </c>
      <c r="B24" s="8" t="s">
        <v>65</v>
      </c>
      <c r="C24" s="4" t="s">
        <v>42</v>
      </c>
      <c r="D24" s="5">
        <v>30</v>
      </c>
      <c r="E24" s="18"/>
      <c r="F24" s="18">
        <f t="shared" si="0"/>
        <v>0</v>
      </c>
    </row>
    <row r="25" spans="1:6" ht="35.1" customHeight="1">
      <c r="A25" s="3" t="s">
        <v>25</v>
      </c>
      <c r="B25" s="8" t="s">
        <v>66</v>
      </c>
      <c r="C25" s="4" t="s">
        <v>42</v>
      </c>
      <c r="D25" s="5">
        <v>16</v>
      </c>
      <c r="E25" s="18"/>
      <c r="F25" s="18">
        <f t="shared" si="0"/>
        <v>0</v>
      </c>
    </row>
    <row r="26" spans="1:6" ht="35.1" customHeight="1">
      <c r="A26" s="3" t="s">
        <v>26</v>
      </c>
      <c r="B26" s="8" t="s">
        <v>67</v>
      </c>
      <c r="C26" s="4" t="s">
        <v>42</v>
      </c>
      <c r="D26" s="5">
        <v>16</v>
      </c>
      <c r="E26" s="18"/>
      <c r="F26" s="18">
        <f t="shared" si="0"/>
        <v>0</v>
      </c>
    </row>
    <row r="27" spans="1:6" ht="20.1" customHeight="1">
      <c r="A27" s="3" t="s">
        <v>28</v>
      </c>
      <c r="B27" s="8" t="s">
        <v>68</v>
      </c>
      <c r="C27" s="4" t="s">
        <v>16</v>
      </c>
      <c r="D27" s="5">
        <v>48</v>
      </c>
      <c r="E27" s="18"/>
      <c r="F27" s="18">
        <f t="shared" si="0"/>
        <v>0</v>
      </c>
    </row>
    <row r="28" spans="1:6" ht="20.1" customHeight="1">
      <c r="A28" s="3" t="s">
        <v>29</v>
      </c>
      <c r="B28" s="8" t="s">
        <v>69</v>
      </c>
      <c r="C28" s="4" t="s">
        <v>14</v>
      </c>
      <c r="D28" s="5">
        <v>1</v>
      </c>
      <c r="E28" s="18"/>
      <c r="F28" s="18">
        <f t="shared" si="0"/>
        <v>0</v>
      </c>
    </row>
    <row r="29" spans="1:6" ht="20.1" customHeight="1">
      <c r="A29" s="3" t="s">
        <v>30</v>
      </c>
      <c r="B29" s="8" t="s">
        <v>69</v>
      </c>
      <c r="C29" s="4" t="s">
        <v>14</v>
      </c>
      <c r="D29" s="5">
        <v>1</v>
      </c>
      <c r="E29" s="18"/>
      <c r="F29" s="18">
        <f t="shared" si="0"/>
        <v>0</v>
      </c>
    </row>
    <row r="30" spans="1:6" ht="35.1" customHeight="1">
      <c r="A30" s="3" t="s">
        <v>31</v>
      </c>
      <c r="B30" s="8" t="s">
        <v>70</v>
      </c>
      <c r="C30" s="4" t="s">
        <v>23</v>
      </c>
      <c r="D30" s="5">
        <v>18</v>
      </c>
      <c r="E30" s="18"/>
      <c r="F30" s="18">
        <f t="shared" si="0"/>
        <v>0</v>
      </c>
    </row>
    <row r="31" spans="1:6" ht="20.1" customHeight="1">
      <c r="A31" s="3" t="s">
        <v>32</v>
      </c>
      <c r="B31" s="8" t="s">
        <v>71</v>
      </c>
      <c r="C31" s="4" t="s">
        <v>42</v>
      </c>
      <c r="D31" s="5">
        <v>5</v>
      </c>
      <c r="E31" s="18"/>
      <c r="F31" s="18">
        <f t="shared" si="0"/>
        <v>0</v>
      </c>
    </row>
    <row r="32" spans="1:6" ht="20.1" customHeight="1">
      <c r="A32" s="4" t="s">
        <v>33</v>
      </c>
      <c r="B32" s="13" t="s">
        <v>72</v>
      </c>
      <c r="C32" s="4" t="s">
        <v>42</v>
      </c>
      <c r="D32" s="5">
        <v>350</v>
      </c>
      <c r="E32" s="18"/>
      <c r="F32" s="18">
        <f t="shared" si="0"/>
        <v>0</v>
      </c>
    </row>
    <row r="33" spans="1:6" ht="20.1" customHeight="1">
      <c r="A33" s="4" t="s">
        <v>34</v>
      </c>
      <c r="B33" s="13" t="s">
        <v>73</v>
      </c>
      <c r="C33" s="4" t="s">
        <v>14</v>
      </c>
      <c r="D33" s="5">
        <v>1</v>
      </c>
      <c r="E33" s="18"/>
      <c r="F33" s="18">
        <f t="shared" si="0"/>
        <v>0</v>
      </c>
    </row>
    <row r="34" spans="1:6" ht="20.1" customHeight="1">
      <c r="A34" s="4" t="s">
        <v>35</v>
      </c>
      <c r="B34" s="13" t="s">
        <v>74</v>
      </c>
      <c r="C34" s="4" t="s">
        <v>14</v>
      </c>
      <c r="D34" s="5">
        <v>1</v>
      </c>
      <c r="E34" s="18"/>
      <c r="F34" s="18">
        <f t="shared" si="0"/>
        <v>0</v>
      </c>
    </row>
    <row r="35" spans="1:6" ht="20.1" customHeight="1">
      <c r="A35" s="4" t="s">
        <v>36</v>
      </c>
      <c r="B35" s="13" t="s">
        <v>75</v>
      </c>
      <c r="C35" s="4" t="s">
        <v>14</v>
      </c>
      <c r="D35" s="5"/>
      <c r="E35" s="18"/>
      <c r="F35" s="18">
        <f t="shared" si="0"/>
        <v>0</v>
      </c>
    </row>
    <row r="36" spans="1:6" ht="20.1" customHeight="1">
      <c r="A36" s="26" t="s">
        <v>76</v>
      </c>
      <c r="B36" s="26"/>
      <c r="C36" s="26"/>
      <c r="D36" s="26"/>
      <c r="E36" s="25">
        <f>F3+F4+F5+F6+F7+F8+F9+F10+F11+F12+F13+F14+F15+F16+F17+F18+F19+F20+F21+F22+F23+F24+F25+F26+F27+F28+F29+F30+F31+F32+F33+F34+F35</f>
        <v>0</v>
      </c>
      <c r="F36" s="25"/>
    </row>
    <row r="37" ht="20.1" customHeight="1"/>
    <row r="38" spans="1:6" ht="20.1" customHeight="1">
      <c r="A38" s="21" t="s">
        <v>85</v>
      </c>
      <c r="B38" s="21"/>
      <c r="C38" s="21"/>
      <c r="D38" s="21"/>
      <c r="E38" s="21"/>
      <c r="F38" s="21"/>
    </row>
    <row r="39" spans="1:6" ht="39.95" customHeight="1">
      <c r="A39" s="9" t="s">
        <v>39</v>
      </c>
      <c r="B39" s="9" t="s">
        <v>41</v>
      </c>
      <c r="C39" s="9" t="s">
        <v>46</v>
      </c>
      <c r="D39" s="9" t="s">
        <v>43</v>
      </c>
      <c r="E39" s="12" t="s">
        <v>44</v>
      </c>
      <c r="F39" s="12" t="s">
        <v>45</v>
      </c>
    </row>
    <row r="40" spans="1:6" ht="20.1" customHeight="1">
      <c r="A40" s="4" t="s">
        <v>0</v>
      </c>
      <c r="B40" s="8" t="s">
        <v>77</v>
      </c>
      <c r="C40" s="4" t="s">
        <v>27</v>
      </c>
      <c r="D40" s="5">
        <v>9.5</v>
      </c>
      <c r="E40" s="20"/>
      <c r="F40" s="20">
        <f>E40*D40</f>
        <v>0</v>
      </c>
    </row>
    <row r="41" spans="1:6" ht="20.1" customHeight="1">
      <c r="A41" s="4" t="s">
        <v>1</v>
      </c>
      <c r="B41" s="8" t="s">
        <v>78</v>
      </c>
      <c r="C41" s="4" t="s">
        <v>11</v>
      </c>
      <c r="D41" s="5">
        <v>50</v>
      </c>
      <c r="E41" s="20"/>
      <c r="F41" s="20">
        <f aca="true" t="shared" si="1" ref="F41:F46">E41*D41</f>
        <v>0</v>
      </c>
    </row>
    <row r="42" spans="1:6" ht="20.1" customHeight="1">
      <c r="A42" s="4" t="s">
        <v>2</v>
      </c>
      <c r="B42" s="8" t="s">
        <v>79</v>
      </c>
      <c r="C42" s="4" t="s">
        <v>27</v>
      </c>
      <c r="D42" s="5">
        <v>5.5</v>
      </c>
      <c r="E42" s="20"/>
      <c r="F42" s="20">
        <f t="shared" si="1"/>
        <v>0</v>
      </c>
    </row>
    <row r="43" spans="1:6" ht="20.1" customHeight="1">
      <c r="A43" s="4" t="s">
        <v>3</v>
      </c>
      <c r="B43" s="8" t="s">
        <v>80</v>
      </c>
      <c r="C43" s="3" t="s">
        <v>37</v>
      </c>
      <c r="D43" s="5">
        <v>13.5</v>
      </c>
      <c r="E43" s="20"/>
      <c r="F43" s="20">
        <f t="shared" si="1"/>
        <v>0</v>
      </c>
    </row>
    <row r="44" spans="1:6" ht="20.1" customHeight="1">
      <c r="A44" s="4" t="s">
        <v>4</v>
      </c>
      <c r="B44" s="8" t="s">
        <v>81</v>
      </c>
      <c r="C44" s="4" t="s">
        <v>11</v>
      </c>
      <c r="D44" s="5">
        <v>30</v>
      </c>
      <c r="E44" s="20"/>
      <c r="F44" s="20">
        <f t="shared" si="1"/>
        <v>0</v>
      </c>
    </row>
    <row r="45" spans="1:6" ht="20.1" customHeight="1">
      <c r="A45" s="4" t="s">
        <v>5</v>
      </c>
      <c r="B45" s="8" t="s">
        <v>82</v>
      </c>
      <c r="C45" s="4" t="s">
        <v>11</v>
      </c>
      <c r="D45" s="5">
        <v>30</v>
      </c>
      <c r="E45" s="20"/>
      <c r="F45" s="20">
        <f t="shared" si="1"/>
        <v>0</v>
      </c>
    </row>
    <row r="46" spans="1:6" ht="20.1" customHeight="1">
      <c r="A46" s="4" t="s">
        <v>6</v>
      </c>
      <c r="B46" s="8" t="s">
        <v>83</v>
      </c>
      <c r="C46" s="4" t="s">
        <v>14</v>
      </c>
      <c r="D46" s="5"/>
      <c r="E46" s="20"/>
      <c r="F46" s="20">
        <f t="shared" si="1"/>
        <v>0</v>
      </c>
    </row>
    <row r="47" spans="1:6" ht="20.1" customHeight="1">
      <c r="A47" s="26" t="s">
        <v>76</v>
      </c>
      <c r="B47" s="26"/>
      <c r="C47" s="26"/>
      <c r="D47" s="26"/>
      <c r="E47" s="27">
        <f>F40+F41+F42+F43+F44+F45+F46</f>
        <v>0</v>
      </c>
      <c r="F47" s="27"/>
    </row>
    <row r="49" spans="1:6" ht="20.1" customHeight="1">
      <c r="A49" s="21" t="s">
        <v>88</v>
      </c>
      <c r="B49" s="21"/>
      <c r="C49" s="21"/>
      <c r="D49" s="21"/>
      <c r="E49" s="21"/>
      <c r="F49" s="21"/>
    </row>
    <row r="50" spans="1:6" ht="39.95" customHeight="1">
      <c r="A50" s="9" t="s">
        <v>39</v>
      </c>
      <c r="B50" s="9" t="s">
        <v>41</v>
      </c>
      <c r="C50" s="9" t="s">
        <v>46</v>
      </c>
      <c r="D50" s="9" t="s">
        <v>43</v>
      </c>
      <c r="E50" s="12" t="s">
        <v>44</v>
      </c>
      <c r="F50" s="12" t="s">
        <v>45</v>
      </c>
    </row>
    <row r="51" spans="1:6" ht="63.75">
      <c r="A51" s="15">
        <v>1</v>
      </c>
      <c r="B51" s="16" t="s">
        <v>113</v>
      </c>
      <c r="C51" s="15" t="s">
        <v>16</v>
      </c>
      <c r="D51" s="15">
        <v>1</v>
      </c>
      <c r="E51" s="19"/>
      <c r="F51" s="19">
        <f>E51*D51</f>
        <v>0</v>
      </c>
    </row>
    <row r="52" spans="1:6" ht="63.75">
      <c r="A52" s="15">
        <v>2</v>
      </c>
      <c r="B52" s="16" t="s">
        <v>95</v>
      </c>
      <c r="C52" s="15" t="s">
        <v>16</v>
      </c>
      <c r="D52" s="15">
        <v>2</v>
      </c>
      <c r="E52" s="19"/>
      <c r="F52" s="19">
        <f aca="true" t="shared" si="2" ref="F52:F77">E52*D52</f>
        <v>0</v>
      </c>
    </row>
    <row r="53" spans="1:6" ht="54.95" customHeight="1">
      <c r="A53" s="15">
        <v>3</v>
      </c>
      <c r="B53" s="16" t="s">
        <v>86</v>
      </c>
      <c r="C53" s="15" t="s">
        <v>16</v>
      </c>
      <c r="D53" s="15">
        <v>1</v>
      </c>
      <c r="E53" s="19"/>
      <c r="F53" s="19">
        <f t="shared" si="2"/>
        <v>0</v>
      </c>
    </row>
    <row r="54" spans="1:6" ht="89.25">
      <c r="A54" s="15">
        <v>4</v>
      </c>
      <c r="B54" s="16" t="s">
        <v>87</v>
      </c>
      <c r="C54" s="15" t="s">
        <v>16</v>
      </c>
      <c r="D54" s="15">
        <v>1</v>
      </c>
      <c r="E54" s="19"/>
      <c r="F54" s="19">
        <f t="shared" si="2"/>
        <v>0</v>
      </c>
    </row>
    <row r="55" spans="1:6" ht="54.95" customHeight="1">
      <c r="A55" s="15">
        <v>5</v>
      </c>
      <c r="B55" s="16" t="s">
        <v>89</v>
      </c>
      <c r="C55" s="15" t="s">
        <v>16</v>
      </c>
      <c r="D55" s="15">
        <v>1</v>
      </c>
      <c r="E55" s="19"/>
      <c r="F55" s="19">
        <f t="shared" si="2"/>
        <v>0</v>
      </c>
    </row>
    <row r="56" spans="1:6" ht="63.75">
      <c r="A56" s="15">
        <v>6</v>
      </c>
      <c r="B56" s="16" t="s">
        <v>90</v>
      </c>
      <c r="C56" s="15" t="s">
        <v>16</v>
      </c>
      <c r="D56" s="15">
        <v>5</v>
      </c>
      <c r="E56" s="19"/>
      <c r="F56" s="19">
        <f t="shared" si="2"/>
        <v>0</v>
      </c>
    </row>
    <row r="57" spans="1:6" ht="54.95" customHeight="1">
      <c r="A57" s="15">
        <v>7</v>
      </c>
      <c r="B57" s="16" t="s">
        <v>91</v>
      </c>
      <c r="C57" s="15" t="s">
        <v>16</v>
      </c>
      <c r="D57" s="15">
        <v>2</v>
      </c>
      <c r="E57" s="19"/>
      <c r="F57" s="19">
        <f t="shared" si="2"/>
        <v>0</v>
      </c>
    </row>
    <row r="58" spans="1:6" ht="63.75">
      <c r="A58" s="15">
        <v>8</v>
      </c>
      <c r="B58" s="16" t="s">
        <v>92</v>
      </c>
      <c r="C58" s="15" t="s">
        <v>16</v>
      </c>
      <c r="D58" s="15">
        <v>2</v>
      </c>
      <c r="E58" s="19"/>
      <c r="F58" s="19">
        <f t="shared" si="2"/>
        <v>0</v>
      </c>
    </row>
    <row r="59" spans="1:6" ht="69.95" customHeight="1">
      <c r="A59" s="15">
        <v>9</v>
      </c>
      <c r="B59" s="16" t="s">
        <v>93</v>
      </c>
      <c r="C59" s="15" t="s">
        <v>16</v>
      </c>
      <c r="D59" s="15">
        <v>1</v>
      </c>
      <c r="E59" s="19"/>
      <c r="F59" s="19">
        <f t="shared" si="2"/>
        <v>0</v>
      </c>
    </row>
    <row r="60" spans="1:6" ht="63.75">
      <c r="A60" s="15">
        <v>10</v>
      </c>
      <c r="B60" s="16" t="s">
        <v>94</v>
      </c>
      <c r="C60" s="15" t="s">
        <v>16</v>
      </c>
      <c r="D60" s="15">
        <v>3</v>
      </c>
      <c r="E60" s="19"/>
      <c r="F60" s="19">
        <f t="shared" si="2"/>
        <v>0</v>
      </c>
    </row>
    <row r="61" spans="1:6" ht="63.75">
      <c r="A61" s="15">
        <v>11</v>
      </c>
      <c r="B61" s="16" t="s">
        <v>95</v>
      </c>
      <c r="C61" s="15" t="s">
        <v>16</v>
      </c>
      <c r="D61" s="15">
        <v>4</v>
      </c>
      <c r="E61" s="19"/>
      <c r="F61" s="19">
        <f t="shared" si="2"/>
        <v>0</v>
      </c>
    </row>
    <row r="62" spans="1:6" ht="99.95" customHeight="1">
      <c r="A62" s="15">
        <v>12</v>
      </c>
      <c r="B62" s="16" t="s">
        <v>96</v>
      </c>
      <c r="C62" s="15" t="s">
        <v>16</v>
      </c>
      <c r="D62" s="15">
        <v>1</v>
      </c>
      <c r="E62" s="19"/>
      <c r="F62" s="19">
        <f t="shared" si="2"/>
        <v>0</v>
      </c>
    </row>
    <row r="63" spans="1:6" ht="54.95" customHeight="1">
      <c r="A63" s="15">
        <v>13</v>
      </c>
      <c r="B63" s="16" t="s">
        <v>97</v>
      </c>
      <c r="C63" s="15" t="s">
        <v>16</v>
      </c>
      <c r="D63" s="15">
        <v>1</v>
      </c>
      <c r="E63" s="19"/>
      <c r="F63" s="19">
        <f t="shared" si="2"/>
        <v>0</v>
      </c>
    </row>
    <row r="64" spans="1:6" ht="54.95" customHeight="1">
      <c r="A64" s="15">
        <v>14</v>
      </c>
      <c r="B64" s="16" t="s">
        <v>91</v>
      </c>
      <c r="C64" s="15" t="s">
        <v>16</v>
      </c>
      <c r="D64" s="15">
        <v>2</v>
      </c>
      <c r="E64" s="19"/>
      <c r="F64" s="19">
        <f t="shared" si="2"/>
        <v>0</v>
      </c>
    </row>
    <row r="65" spans="1:6" ht="63.75">
      <c r="A65" s="15">
        <v>15</v>
      </c>
      <c r="B65" s="16" t="s">
        <v>98</v>
      </c>
      <c r="C65" s="15" t="s">
        <v>16</v>
      </c>
      <c r="D65" s="15">
        <v>1</v>
      </c>
      <c r="E65" s="19"/>
      <c r="F65" s="19">
        <f t="shared" si="2"/>
        <v>0</v>
      </c>
    </row>
    <row r="66" spans="1:6" ht="76.5">
      <c r="A66" s="15">
        <v>16</v>
      </c>
      <c r="B66" s="16" t="s">
        <v>99</v>
      </c>
      <c r="C66" s="15" t="s">
        <v>16</v>
      </c>
      <c r="D66" s="15">
        <v>1</v>
      </c>
      <c r="E66" s="19"/>
      <c r="F66" s="19">
        <f t="shared" si="2"/>
        <v>0</v>
      </c>
    </row>
    <row r="67" spans="1:6" ht="89.25">
      <c r="A67" s="15">
        <v>17</v>
      </c>
      <c r="B67" s="16" t="s">
        <v>100</v>
      </c>
      <c r="C67" s="15" t="s">
        <v>16</v>
      </c>
      <c r="D67" s="15">
        <v>1</v>
      </c>
      <c r="E67" s="19"/>
      <c r="F67" s="19">
        <f t="shared" si="2"/>
        <v>0</v>
      </c>
    </row>
    <row r="68" spans="1:6" ht="51">
      <c r="A68" s="15">
        <v>18</v>
      </c>
      <c r="B68" s="16" t="s">
        <v>101</v>
      </c>
      <c r="C68" s="15" t="s">
        <v>16</v>
      </c>
      <c r="D68" s="15">
        <v>5</v>
      </c>
      <c r="E68" s="19"/>
      <c r="F68" s="19">
        <f t="shared" si="2"/>
        <v>0</v>
      </c>
    </row>
    <row r="69" spans="1:6" ht="51">
      <c r="A69" s="15">
        <v>19</v>
      </c>
      <c r="B69" s="16" t="s">
        <v>102</v>
      </c>
      <c r="C69" s="15" t="s">
        <v>16</v>
      </c>
      <c r="D69" s="15">
        <v>3</v>
      </c>
      <c r="E69" s="19"/>
      <c r="F69" s="19">
        <f t="shared" si="2"/>
        <v>0</v>
      </c>
    </row>
    <row r="70" spans="1:6" ht="20.1" customHeight="1">
      <c r="A70" s="15">
        <v>20</v>
      </c>
      <c r="B70" s="16" t="s">
        <v>103</v>
      </c>
      <c r="C70" s="15" t="s">
        <v>16</v>
      </c>
      <c r="D70" s="15">
        <f>SUM(D51:D69)</f>
        <v>38</v>
      </c>
      <c r="E70" s="19"/>
      <c r="F70" s="19">
        <f t="shared" si="2"/>
        <v>0</v>
      </c>
    </row>
    <row r="71" spans="1:6" ht="20.1" customHeight="1">
      <c r="A71" s="15">
        <v>21</v>
      </c>
      <c r="B71" s="16" t="s">
        <v>104</v>
      </c>
      <c r="C71" s="15" t="s">
        <v>16</v>
      </c>
      <c r="D71" s="15">
        <v>38</v>
      </c>
      <c r="E71" s="19"/>
      <c r="F71" s="19">
        <f t="shared" si="2"/>
        <v>0</v>
      </c>
    </row>
    <row r="72" spans="1:6" ht="20.1" customHeight="1">
      <c r="A72" s="15">
        <v>22</v>
      </c>
      <c r="B72" s="16" t="s">
        <v>109</v>
      </c>
      <c r="C72" s="15" t="s">
        <v>16</v>
      </c>
      <c r="D72" s="15">
        <v>76</v>
      </c>
      <c r="E72" s="19"/>
      <c r="F72" s="19">
        <f t="shared" si="2"/>
        <v>0</v>
      </c>
    </row>
    <row r="73" spans="1:6" ht="20.1" customHeight="1">
      <c r="A73" s="15">
        <v>23</v>
      </c>
      <c r="B73" s="16" t="s">
        <v>110</v>
      </c>
      <c r="C73" s="15" t="s">
        <v>16</v>
      </c>
      <c r="D73" s="15">
        <v>38</v>
      </c>
      <c r="E73" s="19"/>
      <c r="F73" s="19">
        <f t="shared" si="2"/>
        <v>0</v>
      </c>
    </row>
    <row r="74" spans="1:6" ht="20.1" customHeight="1">
      <c r="A74" s="15">
        <v>24</v>
      </c>
      <c r="B74" s="16" t="s">
        <v>105</v>
      </c>
      <c r="C74" s="15" t="s">
        <v>16</v>
      </c>
      <c r="D74" s="15">
        <v>38</v>
      </c>
      <c r="E74" s="19"/>
      <c r="F74" s="19">
        <f t="shared" si="2"/>
        <v>0</v>
      </c>
    </row>
    <row r="75" spans="1:6" ht="20.1" customHeight="1">
      <c r="A75" s="15">
        <v>25</v>
      </c>
      <c r="B75" s="16" t="s">
        <v>75</v>
      </c>
      <c r="C75" s="15" t="s">
        <v>106</v>
      </c>
      <c r="D75" s="15"/>
      <c r="E75" s="19"/>
      <c r="F75" s="19">
        <f t="shared" si="2"/>
        <v>0</v>
      </c>
    </row>
    <row r="76" spans="1:6" ht="20.1" customHeight="1">
      <c r="A76" s="15">
        <v>26</v>
      </c>
      <c r="B76" s="16" t="s">
        <v>107</v>
      </c>
      <c r="C76" s="15" t="s">
        <v>106</v>
      </c>
      <c r="D76" s="15">
        <v>38</v>
      </c>
      <c r="E76" s="19"/>
      <c r="F76" s="19">
        <f t="shared" si="2"/>
        <v>0</v>
      </c>
    </row>
    <row r="77" spans="1:6" ht="20.1" customHeight="1">
      <c r="A77" s="15">
        <v>27</v>
      </c>
      <c r="B77" s="16" t="s">
        <v>108</v>
      </c>
      <c r="C77" s="15" t="s">
        <v>106</v>
      </c>
      <c r="D77" s="15">
        <v>1</v>
      </c>
      <c r="E77" s="19"/>
      <c r="F77" s="19">
        <f t="shared" si="2"/>
        <v>0</v>
      </c>
    </row>
    <row r="78" spans="1:6" ht="20.1" customHeight="1">
      <c r="A78" s="23" t="s">
        <v>76</v>
      </c>
      <c r="B78" s="23"/>
      <c r="C78" s="23"/>
      <c r="D78" s="23"/>
      <c r="E78" s="24">
        <f>SUM(F51:F77)</f>
        <v>0</v>
      </c>
      <c r="F78" s="24"/>
    </row>
    <row r="80" spans="1:6" ht="39.95" customHeight="1">
      <c r="A80" s="22" t="s">
        <v>111</v>
      </c>
      <c r="B80" s="22"/>
      <c r="C80" s="22"/>
      <c r="D80" s="22"/>
      <c r="E80" s="22"/>
      <c r="F80" s="22"/>
    </row>
  </sheetData>
  <mergeCells count="10">
    <mergeCell ref="A1:F1"/>
    <mergeCell ref="A38:F38"/>
    <mergeCell ref="A80:F80"/>
    <mergeCell ref="A49:F49"/>
    <mergeCell ref="A78:D78"/>
    <mergeCell ref="E78:F78"/>
    <mergeCell ref="E36:F36"/>
    <mergeCell ref="A36:D36"/>
    <mergeCell ref="A47:D47"/>
    <mergeCell ref="E47:F47"/>
  </mergeCells>
  <printOptions/>
  <pageMargins left="0.3937007874015748" right="0.3937007874015748" top="1.1811023622047245"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HOSTING90 Systems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kuntt</dc:creator>
  <cp:keywords/>
  <dc:description/>
  <cp:lastModifiedBy>Barbora Šimůnková</cp:lastModifiedBy>
  <cp:lastPrinted>2020-05-31T09:19:39Z</cp:lastPrinted>
  <dcterms:created xsi:type="dcterms:W3CDTF">2020-04-03T15:38:00Z</dcterms:created>
  <dcterms:modified xsi:type="dcterms:W3CDTF">2020-05-31T16:16:49Z</dcterms:modified>
  <cp:category/>
  <cp:version/>
  <cp:contentType/>
  <cp:contentStatus/>
</cp:coreProperties>
</file>