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5" windowWidth="15960" windowHeight="18075" activeTab="1"/>
  </bookViews>
  <sheets>
    <sheet name="Souhrn exportu" sheetId="1" r:id="rId1"/>
    <sheet name="Soupis položek+" sheetId="2" r:id="rId2"/>
    <sheet name="Rekapitulace+" sheetId="3" r:id="rId3"/>
  </sheets>
  <definedNames/>
  <calcPr calcId="152511"/>
</workbook>
</file>

<file path=xl/sharedStrings.xml><?xml version="1.0" encoding="utf-8"?>
<sst xmlns="http://schemas.openxmlformats.org/spreadsheetml/2006/main" count="602" uniqueCount="172">
  <si>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</si>
  <si>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</si>
  <si>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</si>
  <si>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</si>
  <si>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Soupis položek+</t>
  </si>
  <si>
    <t>Tabulka 1</t>
  </si>
  <si>
    <t>název akce: HŘIŠTĚ JANKOVICE</t>
  </si>
  <si>
    <t>objekt: VENKOVNÍ ROZVODY A VO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</si>
  <si>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</si>
  <si>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</si>
  <si>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</si>
  <si>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</si>
  <si>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</si>
  <si>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</si>
  <si>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</si>
  <si>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</si>
  <si>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</si>
  <si>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</si>
  <si>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</si>
  <si>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</si>
  <si>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</si>
  <si>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</si>
  <si>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prořez</t>
  </si>
  <si>
    <t>Dodávky zařízení</t>
  </si>
  <si>
    <t>svítidlo PHILIPS (podle výpočtu osvětlení)</t>
  </si>
  <si>
    <t>ks</t>
  </si>
  <si>
    <t>Z</t>
  </si>
  <si>
    <t>*</t>
  </si>
  <si>
    <t>DE</t>
  </si>
  <si>
    <t xml:space="preserve">stožár osvětlov vetknutý kruhový </t>
  </si>
  <si>
    <t>S</t>
  </si>
  <si>
    <t xml:space="preserve">výložník 1ramenný </t>
  </si>
  <si>
    <t>SS100/NKE1P-C   1sada  vel. 00/160A  pilíř</t>
  </si>
  <si>
    <t>ER112/NKP7P-C   1elektroměr  pilíř</t>
  </si>
  <si>
    <t>skříň zásuvková</t>
  </si>
  <si>
    <t>ovladač CITY TOUCH ( obsaženo v ceně svítidla)</t>
  </si>
  <si>
    <t>součet</t>
  </si>
  <si>
    <t>Materiál elektromontážní</t>
  </si>
  <si>
    <t xml:space="preserve">stožárová výzbroj </t>
  </si>
  <si>
    <t>ME</t>
  </si>
  <si>
    <t>pojistková vložka T/6,3A keramická 5x20mm</t>
  </si>
  <si>
    <t>kabel CYKY 4x10</t>
  </si>
  <si>
    <t>m</t>
  </si>
  <si>
    <t>kabel CYKY 3x1,5</t>
  </si>
  <si>
    <t>smršťovací trubice KZ4X/6-25(4x10)</t>
  </si>
  <si>
    <t>kabelové oko Cu lisovací 10x6 KU</t>
  </si>
  <si>
    <t>koncovka 1kV plast KSCZ4X/6-25(4x10)</t>
  </si>
  <si>
    <t xml:space="preserve">spojka 1kV plast 4žilová </t>
  </si>
  <si>
    <t>smršťovací trubice KZ3/6-25(3x6)</t>
  </si>
  <si>
    <t>kabelové oko Cu lisovací 6x6 KU</t>
  </si>
  <si>
    <t>štítek kabelový 30x10mm malý</t>
  </si>
  <si>
    <t>štítek kabelový 40x15mm střední</t>
  </si>
  <si>
    <t>roura korugovaná KOPOFLEX KF09075 pr.75/61mm</t>
  </si>
  <si>
    <t>pojistková patrona PNA000(-160A)gG</t>
  </si>
  <si>
    <t>kabel CYKY 4x16</t>
  </si>
  <si>
    <t>smršťovací trubice KZ4X/6-25(4x16)</t>
  </si>
  <si>
    <t>kabelové oko Cu lisovací 16x8 KU</t>
  </si>
  <si>
    <t>vedení FeZn pr.10mm(0,63kg/m)</t>
  </si>
  <si>
    <t>svorka pásku zemnící SR2b 4šrouby FeZn</t>
  </si>
  <si>
    <t>kabel AYKY 4x16</t>
  </si>
  <si>
    <t>kabelové oko Al lisovací 16x8 ALU</t>
  </si>
  <si>
    <t>Materiál zemní+stavební</t>
  </si>
  <si>
    <t>písek kopaný 0-2mm</t>
  </si>
  <si>
    <t>m3</t>
  </si>
  <si>
    <t>MZ</t>
  </si>
  <si>
    <t>krycí deska plastová 50/15/1,2cm</t>
  </si>
  <si>
    <t>krycí deska plastová 50/30/1,2cm</t>
  </si>
  <si>
    <t>výstražná fólie šířka 0,34m</t>
  </si>
  <si>
    <t>beton B10</t>
  </si>
  <si>
    <t>roura beton pr.150</t>
  </si>
  <si>
    <t>beton B13,5</t>
  </si>
  <si>
    <t>malta vápenocementová</t>
  </si>
  <si>
    <t>kg</t>
  </si>
  <si>
    <t>cihla vápenopísková 24/11,5/7,1</t>
  </si>
  <si>
    <t>asfaltový pás IPA400</t>
  </si>
  <si>
    <t>m2</t>
  </si>
  <si>
    <t>plech FeZn tl.0,5mm</t>
  </si>
  <si>
    <t>asfalt 80</t>
  </si>
  <si>
    <t>prkno 2,5cm SM,BO</t>
  </si>
  <si>
    <t>stožárové pouzdro plast SP200/1000</t>
  </si>
  <si>
    <t>Elektromontáže</t>
  </si>
  <si>
    <t>svítidlo výbojkové venkovní na výložník</t>
  </si>
  <si>
    <t>CE</t>
  </si>
  <si>
    <t>stožár osvětlovací sadový ocelový</t>
  </si>
  <si>
    <t>výložník na stožár 1-ramenný do 35kg</t>
  </si>
  <si>
    <t>elektrovýzbroj stožárů pro 1 okruh</t>
  </si>
  <si>
    <t>kabel(-CYKY) volně ulož.do 5x10/12x4/19x2,5/24x1,5</t>
  </si>
  <si>
    <t>kabel(-CYKY) pevně uložený do 3x6/4x4/7x2,5</t>
  </si>
  <si>
    <t>ukončení v rozvaděči vč.zapojení vodiče do 16mm2</t>
  </si>
  <si>
    <t>ukončení na svorkovnici vodič do 16mm2</t>
  </si>
  <si>
    <t>ukončení kabelu smršťovací trubicí do 4x10</t>
  </si>
  <si>
    <t>koncovka 1kV staniční plast do 4x35</t>
  </si>
  <si>
    <t>spojka 1kV smršťovací do 5x25</t>
  </si>
  <si>
    <t>označovací štítek na kabel</t>
  </si>
  <si>
    <t>trubka plast volně uložená do pr.75mm</t>
  </si>
  <si>
    <t>patrona nožové pojistky do 630A</t>
  </si>
  <si>
    <t>pilíř plast 1-dílný pro kabelovou skříň</t>
  </si>
  <si>
    <t>skříň litinová, Al nebo plast do hmotnosti 10kg</t>
  </si>
  <si>
    <t>kabel Cu(-1kV CYKY) pevně uložený do 3x35/4x25</t>
  </si>
  <si>
    <t>ukončení kabelu smršťovací trubicí do 4x25</t>
  </si>
  <si>
    <t>ukončení kabelu pěnou</t>
  </si>
  <si>
    <t>ukončení kabelu  pěnou</t>
  </si>
  <si>
    <t>uzemňov.vedení v zemi úplná mtž FeZn pr.8-10mm</t>
  </si>
  <si>
    <t>ochrana zemní svorky asfaltovým nátěrem</t>
  </si>
  <si>
    <t>kabel Al(-AYKY) volně uložený do 4x16/5x10/7x6</t>
  </si>
  <si>
    <t>skříň osvětlení RVO /osazení bez ukončení vodičů</t>
  </si>
  <si>
    <t>Zemní práce</t>
  </si>
  <si>
    <t>výkop kabel.rýhy šířka 50/hloubka 70cm tz.4/ko1.2</t>
  </si>
  <si>
    <t>CZ</t>
  </si>
  <si>
    <t>zához jámy třída zeminy 4</t>
  </si>
  <si>
    <t>jáma pro spojku kabelu do 10kV tř.zeminy 4/ko1.2</t>
  </si>
  <si>
    <t>kabel.lože písek 2x10-15cm plastdesky50/30 na30cm</t>
  </si>
  <si>
    <t>výstražná fólie šířka nad 30cm</t>
  </si>
  <si>
    <t>oddělení a krytí spojky do 6kV</t>
  </si>
  <si>
    <t>zához kabelové rýhy šířka 50/hloubka 70cm tz.4</t>
  </si>
  <si>
    <t>odvoz zeminy do 10km vč.poplatku za skládku</t>
  </si>
  <si>
    <t>provizorní úprava terénu třída zeminy 4</t>
  </si>
  <si>
    <t>výkop kabel.rýhy šířka 50/hloubka 120cm tz.4/ko1.2</t>
  </si>
  <si>
    <t>bourání živičných povrchů 6-10cm</t>
  </si>
  <si>
    <t>řezání spáry v asfaltu do 10cm</t>
  </si>
  <si>
    <t>bourání betonu tl.5cm</t>
  </si>
  <si>
    <t>kabelový prostup z roury beton pr.150mm</t>
  </si>
  <si>
    <t>zához kabelové rýhy šířka 50/hloubka 120cm tz.4</t>
  </si>
  <si>
    <t>podklad a obetonování chrániček</t>
  </si>
  <si>
    <t>betonová vozovka vrstva 5cm vč.materiálu</t>
  </si>
  <si>
    <t>obalovaná drť ABJII tl.10cm vč.materiálu</t>
  </si>
  <si>
    <t>zděný pilíř pro skříň SR2 +koncovkový díl KD3</t>
  </si>
  <si>
    <t>výkop jámy ruční třída zeminy 4/ko1.0</t>
  </si>
  <si>
    <t>betonový základ do bednění</t>
  </si>
  <si>
    <t>zděný pilíř pro skříň SR1</t>
  </si>
  <si>
    <t>pouzdrový základ VO mimo trasu kabelu pr.0,2/0,8m</t>
  </si>
  <si>
    <t>výkop jámy do 2m3 pro stožár VO strojní tz.4/ko1.0</t>
  </si>
  <si>
    <t>hutnění zeminy po vrstvách při strojním záhrnu</t>
  </si>
  <si>
    <t>Ostatní náklady</t>
  </si>
  <si>
    <t>poplatek za recyklaci svítidla přes 50cm</t>
  </si>
  <si>
    <t>ON</t>
  </si>
  <si>
    <t>Datum: 03.12.2020</t>
  </si>
  <si>
    <t xml:space="preserve">Vypracoval: </t>
  </si>
  <si>
    <t>Rekapitulace+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</si>
  <si>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</si>
  <si>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</si>
  <si>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</si>
  <si>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</si>
  <si>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</si>
  <si>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</si>
  <si>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</si>
  <si>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</si>
  <si>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materiál podružný</t>
  </si>
  <si>
    <t>materiál zemní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</si>
  <si>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</si>
  <si>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</si>
  <si>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</si>
  <si>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</si>
  <si>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</si>
  <si>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</si>
  <si>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</si>
  <si>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</si>
  <si>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zařízení staveniště</t>
  </si>
  <si>
    <t>provozní vlivy</t>
  </si>
  <si>
    <t>GEODETICKÉ PRÁCE</t>
  </si>
  <si>
    <t>NÁKLADY hl.VI celkem</t>
  </si>
  <si>
    <t>kompletační činnost</t>
  </si>
  <si>
    <t>revize</t>
  </si>
  <si>
    <t>komplexní zkoušky</t>
  </si>
  <si>
    <t>investorská činnost</t>
  </si>
  <si>
    <t>NÁKLADY hl.XI celkem</t>
  </si>
  <si>
    <t>projekty</t>
  </si>
  <si>
    <t>autorský dozor</t>
  </si>
  <si>
    <t>NÁKLADY hl.I celkem</t>
  </si>
  <si>
    <t>cena bez DPH</t>
  </si>
  <si>
    <t>DPH základní sazba</t>
  </si>
  <si>
    <t>CENA vč.DPH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</si>
</sst>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"/>
    <numFmt numFmtId="165" formatCode="#&quot; &quot;###&quot; &quot;###"/>
    <numFmt numFmtId="166" formatCode="0.000;0.000;&quot; &quot;"/>
    <numFmt numFmtId="167" formatCode="0.00;0.00;&quot; &quot;"/>
    <numFmt numFmtId="168" formatCode="#&quot; &quot;###&quot; &quot;##0;#&quot; &quot;###&quot; &quot;##0;&quot; &quot;"/>
    <numFmt numFmtId="169" formatCode="##&quot; &quot;###&quot; &quot;##0;##&quot; &quot;###&quot; &quot;##0;&quot; &quot;"/>
  </numFmts>
  <fonts count="9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2"/>
      <color indexed="11"/>
      <name val="Calibri"/>
      <family val="2"/>
    </font>
    <font>
      <b/>
      <sz val="12"/>
      <color indexed="8"/>
      <name val="Times New Roman CE"/>
      <family val="2"/>
    </font>
    <font>
      <b/>
      <sz val="16"/>
      <color indexed="8"/>
      <name val="Times New Roman CE"/>
      <family val="2"/>
    </font>
    <font>
      <b/>
      <sz val="11"/>
      <color indexed="8"/>
      <name val="Times New Roman CE"/>
      <family val="2"/>
    </font>
    <font>
      <sz val="12"/>
      <color indexed="8"/>
      <name val="Times New Roman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hair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hair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13"/>
      </right>
      <top/>
      <bottom style="hair">
        <color indexed="8"/>
      </bottom>
    </border>
    <border>
      <left style="thin">
        <color indexed="13"/>
      </left>
      <right style="thin">
        <color indexed="13"/>
      </right>
      <top/>
      <bottom style="hair">
        <color indexed="8"/>
      </bottom>
    </border>
    <border>
      <left style="thin">
        <color indexed="13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13"/>
      </right>
      <top style="hair">
        <color indexed="8"/>
      </top>
      <bottom style="hair">
        <color indexed="8"/>
      </bottom>
    </border>
    <border>
      <left style="thin">
        <color indexed="1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3"/>
      </right>
      <top style="hair">
        <color indexed="8"/>
      </top>
      <bottom style="medium">
        <color indexed="8"/>
      </bottom>
    </border>
    <border>
      <left style="thin">
        <color indexed="1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13"/>
      </right>
      <top style="medium">
        <color indexed="8"/>
      </top>
      <bottom style="hair">
        <color indexed="8"/>
      </bottom>
    </border>
    <border>
      <left style="thin">
        <color indexed="1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13"/>
      </right>
      <top/>
      <bottom style="hair">
        <color indexed="8"/>
      </bottom>
    </border>
    <border>
      <left style="thin">
        <color indexed="13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49" fontId="0" fillId="5" borderId="3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/>
    </xf>
    <xf numFmtId="49" fontId="0" fillId="4" borderId="6" xfId="0" applyNumberFormat="1" applyFont="1" applyFill="1" applyBorder="1" applyAlignment="1">
      <alignment/>
    </xf>
    <xf numFmtId="49" fontId="0" fillId="4" borderId="7" xfId="0" applyNumberFormat="1" applyFont="1" applyFill="1" applyBorder="1" applyAlignment="1">
      <alignment/>
    </xf>
    <xf numFmtId="49" fontId="0" fillId="4" borderId="8" xfId="0" applyNumberFormat="1" applyFont="1" applyFill="1" applyBorder="1" applyAlignment="1">
      <alignment/>
    </xf>
    <xf numFmtId="49" fontId="0" fillId="4" borderId="9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2" fontId="0" fillId="4" borderId="12" xfId="0" applyNumberFormat="1" applyFont="1" applyFill="1" applyBorder="1" applyAlignment="1">
      <alignment/>
    </xf>
    <xf numFmtId="165" fontId="0" fillId="4" borderId="12" xfId="0" applyNumberFormat="1" applyFont="1" applyFill="1" applyBorder="1" applyAlignment="1">
      <alignment/>
    </xf>
    <xf numFmtId="166" fontId="0" fillId="4" borderId="12" xfId="0" applyNumberFormat="1" applyFont="1" applyFill="1" applyBorder="1" applyAlignment="1">
      <alignment/>
    </xf>
    <xf numFmtId="167" fontId="0" fillId="4" borderId="13" xfId="0" applyNumberFormat="1" applyFont="1" applyFill="1" applyBorder="1" applyAlignment="1">
      <alignment/>
    </xf>
    <xf numFmtId="0" fontId="5" fillId="4" borderId="11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49" fontId="0" fillId="4" borderId="15" xfId="0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/>
    </xf>
    <xf numFmtId="165" fontId="0" fillId="4" borderId="15" xfId="0" applyNumberFormat="1" applyFont="1" applyFill="1" applyBorder="1" applyAlignment="1">
      <alignment/>
    </xf>
    <xf numFmtId="166" fontId="0" fillId="4" borderId="15" xfId="0" applyNumberFormat="1" applyFont="1" applyFill="1" applyBorder="1" applyAlignment="1">
      <alignment/>
    </xf>
    <xf numFmtId="167" fontId="0" fillId="4" borderId="16" xfId="0" applyNumberFormat="1" applyFont="1" applyFill="1" applyBorder="1" applyAlignment="1">
      <alignment/>
    </xf>
    <xf numFmtId="0" fontId="0" fillId="4" borderId="17" xfId="0" applyNumberFormat="1" applyFont="1" applyFill="1" applyBorder="1" applyAlignment="1">
      <alignment/>
    </xf>
    <xf numFmtId="164" fontId="0" fillId="4" borderId="18" xfId="0" applyNumberFormat="1" applyFont="1" applyFill="1" applyBorder="1" applyAlignment="1">
      <alignment/>
    </xf>
    <xf numFmtId="49" fontId="0" fillId="4" borderId="18" xfId="0" applyNumberFormat="1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165" fontId="0" fillId="4" borderId="18" xfId="0" applyNumberFormat="1" applyFont="1" applyFill="1" applyBorder="1" applyAlignment="1">
      <alignment/>
    </xf>
    <xf numFmtId="166" fontId="0" fillId="4" borderId="18" xfId="0" applyNumberFormat="1" applyFont="1" applyFill="1" applyBorder="1" applyAlignment="1">
      <alignment/>
    </xf>
    <xf numFmtId="167" fontId="0" fillId="4" borderId="19" xfId="0" applyNumberFormat="1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164" fontId="0" fillId="5" borderId="21" xfId="0" applyNumberFormat="1" applyFont="1" applyFill="1" applyBorder="1" applyAlignment="1">
      <alignment/>
    </xf>
    <xf numFmtId="49" fontId="0" fillId="5" borderId="21" xfId="0" applyNumberFormat="1" applyFont="1" applyFill="1" applyBorder="1" applyAlignment="1">
      <alignment/>
    </xf>
    <xf numFmtId="2" fontId="0" fillId="5" borderId="21" xfId="0" applyNumberFormat="1" applyFont="1" applyFill="1" applyBorder="1" applyAlignment="1">
      <alignment/>
    </xf>
    <xf numFmtId="165" fontId="0" fillId="5" borderId="21" xfId="0" applyNumberFormat="1" applyFont="1" applyFill="1" applyBorder="1" applyAlignment="1">
      <alignment/>
    </xf>
    <xf numFmtId="166" fontId="0" fillId="5" borderId="21" xfId="0" applyNumberFormat="1" applyFont="1" applyFill="1" applyBorder="1" applyAlignment="1">
      <alignment/>
    </xf>
    <xf numFmtId="167" fontId="0" fillId="5" borderId="22" xfId="0" applyNumberFormat="1" applyFont="1" applyFill="1" applyBorder="1" applyAlignment="1">
      <alignment/>
    </xf>
    <xf numFmtId="49" fontId="7" fillId="5" borderId="20" xfId="0" applyNumberFormat="1" applyFont="1" applyFill="1" applyBorder="1" applyAlignment="1">
      <alignment horizontal="center"/>
    </xf>
    <xf numFmtId="49" fontId="0" fillId="4" borderId="23" xfId="0" applyNumberFormat="1" applyFont="1" applyFill="1" applyBorder="1" applyAlignment="1">
      <alignment/>
    </xf>
    <xf numFmtId="164" fontId="0" fillId="4" borderId="24" xfId="0" applyNumberFormat="1" applyFont="1" applyFill="1" applyBorder="1" applyAlignment="1">
      <alignment/>
    </xf>
    <xf numFmtId="49" fontId="0" fillId="4" borderId="24" xfId="0" applyNumberFormat="1" applyFont="1" applyFill="1" applyBorder="1" applyAlignment="1">
      <alignment/>
    </xf>
    <xf numFmtId="2" fontId="0" fillId="4" borderId="24" xfId="0" applyNumberFormat="1" applyFont="1" applyFill="1" applyBorder="1" applyAlignment="1">
      <alignment/>
    </xf>
    <xf numFmtId="165" fontId="0" fillId="4" borderId="24" xfId="0" applyNumberFormat="1" applyFont="1" applyFill="1" applyBorder="1" applyAlignment="1">
      <alignment/>
    </xf>
    <xf numFmtId="166" fontId="0" fillId="4" borderId="24" xfId="0" applyNumberFormat="1" applyFont="1" applyFill="1" applyBorder="1" applyAlignment="1">
      <alignment/>
    </xf>
    <xf numFmtId="167" fontId="0" fillId="4" borderId="25" xfId="0" applyNumberFormat="1" applyFont="1" applyFill="1" applyBorder="1" applyAlignment="1">
      <alignment/>
    </xf>
    <xf numFmtId="49" fontId="5" fillId="4" borderId="23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/>
    </xf>
    <xf numFmtId="0" fontId="0" fillId="5" borderId="26" xfId="0" applyFont="1" applyFill="1" applyBorder="1" applyAlignment="1">
      <alignment/>
    </xf>
    <xf numFmtId="164" fontId="0" fillId="5" borderId="27" xfId="0" applyNumberFormat="1" applyFont="1" applyFill="1" applyBorder="1" applyAlignment="1">
      <alignment/>
    </xf>
    <xf numFmtId="49" fontId="0" fillId="5" borderId="27" xfId="0" applyNumberFormat="1" applyFont="1" applyFill="1" applyBorder="1" applyAlignment="1">
      <alignment/>
    </xf>
    <xf numFmtId="0" fontId="0" fillId="5" borderId="27" xfId="0" applyFont="1" applyFill="1" applyBorder="1" applyAlignment="1">
      <alignment/>
    </xf>
    <xf numFmtId="2" fontId="0" fillId="5" borderId="27" xfId="0" applyNumberFormat="1" applyFont="1" applyFill="1" applyBorder="1" applyAlignment="1">
      <alignment/>
    </xf>
    <xf numFmtId="165" fontId="0" fillId="5" borderId="27" xfId="0" applyNumberFormat="1" applyFont="1" applyFill="1" applyBorder="1" applyAlignment="1">
      <alignment/>
    </xf>
    <xf numFmtId="166" fontId="0" fillId="5" borderId="27" xfId="0" applyNumberFormat="1" applyFont="1" applyFill="1" applyBorder="1" applyAlignment="1">
      <alignment/>
    </xf>
    <xf numFmtId="167" fontId="0" fillId="5" borderId="28" xfId="0" applyNumberFormat="1" applyFont="1" applyFill="1" applyBorder="1" applyAlignment="1">
      <alignment/>
    </xf>
    <xf numFmtId="0" fontId="7" fillId="5" borderId="20" xfId="0" applyFont="1" applyFill="1" applyBorder="1" applyAlignment="1">
      <alignment horizontal="center"/>
    </xf>
    <xf numFmtId="0" fontId="0" fillId="4" borderId="29" xfId="0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2" fontId="0" fillId="4" borderId="29" xfId="0" applyNumberFormat="1" applyFont="1" applyFill="1" applyBorder="1" applyAlignment="1">
      <alignment/>
    </xf>
    <xf numFmtId="165" fontId="0" fillId="4" borderId="29" xfId="0" applyNumberFormat="1" applyFont="1" applyFill="1" applyBorder="1" applyAlignment="1">
      <alignment/>
    </xf>
    <xf numFmtId="166" fontId="0" fillId="4" borderId="29" xfId="0" applyNumberFormat="1" applyFont="1" applyFill="1" applyBorder="1" applyAlignment="1">
      <alignment/>
    </xf>
    <xf numFmtId="167" fontId="0" fillId="4" borderId="29" xfId="0" applyNumberFormat="1" applyFont="1" applyFill="1" applyBorder="1" applyAlignment="1">
      <alignment/>
    </xf>
    <xf numFmtId="0" fontId="0" fillId="4" borderId="30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167" fontId="0" fillId="4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8" fillId="4" borderId="1" xfId="0" applyFont="1" applyFill="1" applyBorder="1" applyAlignment="1">
      <alignment/>
    </xf>
    <xf numFmtId="2" fontId="8" fillId="4" borderId="1" xfId="0" applyNumberFormat="1" applyFont="1" applyFill="1" applyBorder="1" applyAlignment="1">
      <alignment/>
    </xf>
    <xf numFmtId="168" fontId="8" fillId="4" borderId="1" xfId="0" applyNumberFormat="1" applyFont="1" applyFill="1" applyBorder="1" applyAlignment="1">
      <alignment/>
    </xf>
    <xf numFmtId="169" fontId="8" fillId="4" borderId="1" xfId="0" applyNumberFormat="1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2" fontId="8" fillId="4" borderId="31" xfId="0" applyNumberFormat="1" applyFont="1" applyFill="1" applyBorder="1" applyAlignment="1">
      <alignment/>
    </xf>
    <xf numFmtId="168" fontId="8" fillId="4" borderId="31" xfId="0" applyNumberFormat="1" applyFont="1" applyFill="1" applyBorder="1" applyAlignment="1">
      <alignment/>
    </xf>
    <xf numFmtId="169" fontId="8" fillId="4" borderId="31" xfId="0" applyNumberFormat="1" applyFont="1" applyFill="1" applyBorder="1" applyAlignment="1">
      <alignment/>
    </xf>
    <xf numFmtId="49" fontId="0" fillId="5" borderId="26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2" fontId="0" fillId="5" borderId="27" xfId="0" applyNumberFormat="1" applyFont="1" applyFill="1" applyBorder="1" applyAlignment="1">
      <alignment vertical="center"/>
    </xf>
    <xf numFmtId="168" fontId="0" fillId="5" borderId="27" xfId="0" applyNumberFormat="1" applyFont="1" applyFill="1" applyBorder="1" applyAlignment="1">
      <alignment vertical="center"/>
    </xf>
    <xf numFmtId="169" fontId="0" fillId="5" borderId="28" xfId="0" applyNumberFormat="1" applyFont="1" applyFill="1" applyBorder="1" applyAlignment="1">
      <alignment vertical="center"/>
    </xf>
    <xf numFmtId="49" fontId="8" fillId="4" borderId="32" xfId="0" applyNumberFormat="1" applyFont="1" applyFill="1" applyBorder="1" applyAlignment="1">
      <alignment horizontal="right"/>
    </xf>
    <xf numFmtId="0" fontId="8" fillId="4" borderId="33" xfId="0" applyFont="1" applyFill="1" applyBorder="1" applyAlignment="1">
      <alignment horizontal="right"/>
    </xf>
    <xf numFmtId="49" fontId="8" fillId="4" borderId="33" xfId="0" applyNumberFormat="1" applyFont="1" applyFill="1" applyBorder="1" applyAlignment="1">
      <alignment horizontal="right"/>
    </xf>
    <xf numFmtId="49" fontId="8" fillId="4" borderId="34" xfId="0" applyNumberFormat="1" applyFont="1" applyFill="1" applyBorder="1" applyAlignment="1">
      <alignment horizontal="right"/>
    </xf>
    <xf numFmtId="0" fontId="8" fillId="4" borderId="14" xfId="0" applyNumberFormat="1" applyFont="1" applyFill="1" applyBorder="1" applyAlignment="1">
      <alignment/>
    </xf>
    <xf numFmtId="49" fontId="8" fillId="4" borderId="35" xfId="0" applyNumberFormat="1" applyFont="1" applyFill="1" applyBorder="1" applyAlignment="1">
      <alignment/>
    </xf>
    <xf numFmtId="49" fontId="8" fillId="4" borderId="36" xfId="0" applyNumberFormat="1" applyFont="1" applyFill="1" applyBorder="1" applyAlignment="1">
      <alignment/>
    </xf>
    <xf numFmtId="2" fontId="8" fillId="4" borderId="15" xfId="0" applyNumberFormat="1" applyFont="1" applyFill="1" applyBorder="1" applyAlignment="1">
      <alignment/>
    </xf>
    <xf numFmtId="168" fontId="8" fillId="4" borderId="15" xfId="0" applyNumberFormat="1" applyFont="1" applyFill="1" applyBorder="1" applyAlignment="1">
      <alignment/>
    </xf>
    <xf numFmtId="169" fontId="8" fillId="4" borderId="16" xfId="0" applyNumberFormat="1" applyFont="1" applyFill="1" applyBorder="1" applyAlignment="1">
      <alignment/>
    </xf>
    <xf numFmtId="169" fontId="0" fillId="4" borderId="10" xfId="0" applyNumberFormat="1" applyFont="1" applyFill="1" applyBorder="1" applyAlignment="1">
      <alignment/>
    </xf>
    <xf numFmtId="0" fontId="8" fillId="4" borderId="17" xfId="0" applyNumberFormat="1" applyFont="1" applyFill="1" applyBorder="1" applyAlignment="1">
      <alignment/>
    </xf>
    <xf numFmtId="49" fontId="8" fillId="4" borderId="37" xfId="0" applyNumberFormat="1" applyFont="1" applyFill="1" applyBorder="1" applyAlignment="1">
      <alignment/>
    </xf>
    <xf numFmtId="49" fontId="8" fillId="4" borderId="38" xfId="0" applyNumberFormat="1" applyFont="1" applyFill="1" applyBorder="1" applyAlignment="1">
      <alignment/>
    </xf>
    <xf numFmtId="2" fontId="8" fillId="4" borderId="18" xfId="0" applyNumberFormat="1" applyFont="1" applyFill="1" applyBorder="1" applyAlignment="1">
      <alignment/>
    </xf>
    <xf numFmtId="168" fontId="8" fillId="4" borderId="18" xfId="0" applyNumberFormat="1" applyFont="1" applyFill="1" applyBorder="1" applyAlignment="1">
      <alignment/>
    </xf>
    <xf numFmtId="169" fontId="8" fillId="4" borderId="19" xfId="0" applyNumberFormat="1" applyFont="1" applyFill="1" applyBorder="1" applyAlignment="1">
      <alignment/>
    </xf>
    <xf numFmtId="0" fontId="8" fillId="4" borderId="32" xfId="0" applyNumberFormat="1" applyFont="1" applyFill="1" applyBorder="1" applyAlignment="1">
      <alignment/>
    </xf>
    <xf numFmtId="49" fontId="8" fillId="4" borderId="39" xfId="0" applyNumberFormat="1" applyFont="1" applyFill="1" applyBorder="1" applyAlignment="1">
      <alignment/>
    </xf>
    <xf numFmtId="49" fontId="8" fillId="4" borderId="40" xfId="0" applyNumberFormat="1" applyFont="1" applyFill="1" applyBorder="1" applyAlignment="1">
      <alignment/>
    </xf>
    <xf numFmtId="2" fontId="8" fillId="4" borderId="33" xfId="0" applyNumberFormat="1" applyFont="1" applyFill="1" applyBorder="1" applyAlignment="1">
      <alignment/>
    </xf>
    <xf numFmtId="168" fontId="8" fillId="4" borderId="33" xfId="0" applyNumberFormat="1" applyFont="1" applyFill="1" applyBorder="1" applyAlignment="1">
      <alignment/>
    </xf>
    <xf numFmtId="169" fontId="8" fillId="4" borderId="34" xfId="0" applyNumberFormat="1" applyFont="1" applyFill="1" applyBorder="1" applyAlignment="1">
      <alignment/>
    </xf>
    <xf numFmtId="0" fontId="8" fillId="5" borderId="20" xfId="0" applyNumberFormat="1" applyFont="1" applyFill="1" applyBorder="1" applyAlignment="1">
      <alignment/>
    </xf>
    <xf numFmtId="49" fontId="8" fillId="5" borderId="21" xfId="0" applyNumberFormat="1" applyFont="1" applyFill="1" applyBorder="1" applyAlignment="1">
      <alignment/>
    </xf>
    <xf numFmtId="2" fontId="8" fillId="5" borderId="21" xfId="0" applyNumberFormat="1" applyFont="1" applyFill="1" applyBorder="1" applyAlignment="1">
      <alignment/>
    </xf>
    <xf numFmtId="168" fontId="8" fillId="5" borderId="21" xfId="0" applyNumberFormat="1" applyFont="1" applyFill="1" applyBorder="1" applyAlignment="1">
      <alignment/>
    </xf>
    <xf numFmtId="169" fontId="8" fillId="5" borderId="22" xfId="0" applyNumberFormat="1" applyFont="1" applyFill="1" applyBorder="1" applyAlignment="1">
      <alignment/>
    </xf>
    <xf numFmtId="0" fontId="8" fillId="4" borderId="41" xfId="0" applyFont="1" applyFill="1" applyBorder="1" applyAlignment="1">
      <alignment/>
    </xf>
    <xf numFmtId="49" fontId="8" fillId="4" borderId="42" xfId="0" applyNumberFormat="1" applyFont="1" applyFill="1" applyBorder="1" applyAlignment="1">
      <alignment/>
    </xf>
    <xf numFmtId="49" fontId="8" fillId="4" borderId="43" xfId="0" applyNumberFormat="1" applyFont="1" applyFill="1" applyBorder="1" applyAlignment="1">
      <alignment/>
    </xf>
    <xf numFmtId="2" fontId="8" fillId="4" borderId="44" xfId="0" applyNumberFormat="1" applyFont="1" applyFill="1" applyBorder="1" applyAlignment="1">
      <alignment/>
    </xf>
    <xf numFmtId="168" fontId="8" fillId="4" borderId="44" xfId="0" applyNumberFormat="1" applyFont="1" applyFill="1" applyBorder="1" applyAlignment="1">
      <alignment/>
    </xf>
    <xf numFmtId="169" fontId="8" fillId="4" borderId="45" xfId="0" applyNumberFormat="1" applyFont="1" applyFill="1" applyBorder="1" applyAlignment="1">
      <alignment/>
    </xf>
    <xf numFmtId="169" fontId="8" fillId="4" borderId="46" xfId="0" applyNumberFormat="1" applyFont="1" applyFill="1" applyBorder="1" applyAlignment="1">
      <alignment/>
    </xf>
    <xf numFmtId="0" fontId="5" fillId="4" borderId="47" xfId="0" applyNumberFormat="1" applyFont="1" applyFill="1" applyBorder="1" applyAlignment="1">
      <alignment/>
    </xf>
    <xf numFmtId="49" fontId="5" fillId="4" borderId="48" xfId="0" applyNumberFormat="1" applyFont="1" applyFill="1" applyBorder="1" applyAlignment="1">
      <alignment/>
    </xf>
    <xf numFmtId="2" fontId="5" fillId="4" borderId="48" xfId="0" applyNumberFormat="1" applyFont="1" applyFill="1" applyBorder="1" applyAlignment="1">
      <alignment/>
    </xf>
    <xf numFmtId="168" fontId="5" fillId="4" borderId="49" xfId="0" applyNumberFormat="1" applyFont="1" applyFill="1" applyBorder="1" applyAlignment="1">
      <alignment/>
    </xf>
    <xf numFmtId="169" fontId="5" fillId="4" borderId="50" xfId="0" applyNumberFormat="1" applyFont="1" applyFill="1" applyBorder="1" applyAlignment="1">
      <alignment/>
    </xf>
    <xf numFmtId="0" fontId="8" fillId="4" borderId="29" xfId="0" applyFont="1" applyFill="1" applyBorder="1" applyAlignment="1">
      <alignment/>
    </xf>
    <xf numFmtId="2" fontId="8" fillId="4" borderId="29" xfId="0" applyNumberFormat="1" applyFont="1" applyFill="1" applyBorder="1" applyAlignment="1">
      <alignment/>
    </xf>
    <xf numFmtId="168" fontId="8" fillId="4" borderId="29" xfId="0" applyNumberFormat="1" applyFont="1" applyFill="1" applyBorder="1" applyAlignment="1">
      <alignment/>
    </xf>
    <xf numFmtId="169" fontId="8" fillId="4" borderId="29" xfId="0" applyNumberFormat="1" applyFont="1" applyFill="1" applyBorder="1" applyAlignment="1">
      <alignment/>
    </xf>
    <xf numFmtId="49" fontId="8" fillId="4" borderId="1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showGridLines="0" workbookViewId="0" topLeftCell="A1"/>
  </sheetViews>
  <sheetFormatPr defaultColWidth="10.00390625" defaultRowHeight="12.75" customHeight="1"/>
  <cols>
    <col min="1" max="1" width="2.00390625" style="0" customWidth="1"/>
    <col min="2" max="4" width="30.57421875" style="0" customWidth="1"/>
  </cols>
  <sheetData>
    <row r="3" spans="2:4" ht="50.1" customHeight="1">
      <c r="B3" s="142" t="s">
        <v>0</v>
      </c>
      <c r="C3" s="143"/>
      <c r="D3" s="143"/>
    </row>
    <row r="7" spans="2:4" ht="18.75">
      <c r="B7" s="1" t="s">
        <v>1</v>
      </c>
      <c r="C7" s="1" t="s">
        <v>2</v>
      </c>
      <c r="D7" s="1" t="s">
        <v>3</v>
      </c>
    </row>
    <row r="9" spans="2:4" ht="15.75">
      <c r="B9" s="2" t="s">
        <v>4</v>
      </c>
      <c r="C9" s="2"/>
      <c r="D9" s="2"/>
    </row>
    <row r="10" spans="2:4" ht="15.75">
      <c r="B10" s="3"/>
      <c r="C10" s="3" t="s">
        <v>5</v>
      </c>
      <c r="D10" s="4" t="s">
        <v>4</v>
      </c>
    </row>
    <row r="11" spans="2:4" ht="15.75">
      <c r="B11" s="2" t="s">
        <v>138</v>
      </c>
      <c r="C11" s="2"/>
      <c r="D11" s="2"/>
    </row>
    <row r="12" spans="2:4" ht="15.75">
      <c r="B12" s="3"/>
      <c r="C12" s="3" t="s">
        <v>5</v>
      </c>
      <c r="D12" s="4" t="s">
        <v>138</v>
      </c>
    </row>
  </sheetData>
  <mergeCells count="1">
    <mergeCell ref="B3:D3"/>
  </mergeCells>
  <hyperlinks>
    <hyperlink ref="D10" location="'Soupis položek+'!R1C1" display="Soupis položek+"/>
    <hyperlink ref="D12" location="'Rekapitulace+'!R1C1" display="Rekapitulace+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3"/>
  <sheetViews>
    <sheetView showGridLines="0" tabSelected="1" workbookViewId="0" topLeftCell="A1">
      <selection activeCell="C5" sqref="C5"/>
    </sheetView>
  </sheetViews>
  <sheetFormatPr defaultColWidth="8.8515625" defaultRowHeight="13.5" customHeight="1"/>
  <cols>
    <col min="1" max="1" width="3.421875" style="5" customWidth="1"/>
    <col min="2" max="2" width="16.28125" style="5" customWidth="1"/>
    <col min="3" max="3" width="43.28125" style="5" customWidth="1"/>
    <col min="4" max="4" width="3.140625" style="5" customWidth="1"/>
    <col min="5" max="5" width="7.8515625" style="5" customWidth="1"/>
    <col min="6" max="6" width="9.7109375" style="5" customWidth="1"/>
    <col min="7" max="7" width="10.140625" style="5" customWidth="1"/>
    <col min="8" max="8" width="6.140625" style="5" customWidth="1"/>
    <col min="9" max="9" width="9.00390625" style="5" customWidth="1"/>
    <col min="10" max="14" width="8.8515625" style="5" hidden="1" customWidth="1"/>
    <col min="15" max="16" width="9.140625" style="5" customWidth="1"/>
    <col min="17" max="17" width="8.8515625" style="5" customWidth="1"/>
    <col min="18" max="16384" width="8.8515625" style="5" customWidth="1"/>
  </cols>
  <sheetData>
    <row r="1" spans="1:16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7.1" customHeight="1">
      <c r="A3" s="7"/>
      <c r="B3" s="7"/>
      <c r="C3" s="7"/>
      <c r="D3" s="7"/>
      <c r="E3" s="7"/>
      <c r="F3" s="7"/>
      <c r="G3" s="7"/>
      <c r="H3" s="7"/>
      <c r="I3" s="7"/>
      <c r="J3" s="8"/>
      <c r="K3" s="6"/>
      <c r="L3" s="6"/>
      <c r="M3" s="6"/>
      <c r="N3" s="6"/>
      <c r="O3" s="6"/>
      <c r="P3" s="6"/>
    </row>
    <row r="4" spans="1:16" ht="17.1" customHeight="1">
      <c r="A4" s="7"/>
      <c r="B4" s="9" t="s">
        <v>6</v>
      </c>
      <c r="C4" s="7"/>
      <c r="D4" s="7"/>
      <c r="E4" s="7"/>
      <c r="F4" s="7"/>
      <c r="G4" s="7"/>
      <c r="H4" s="7"/>
      <c r="I4" s="7"/>
      <c r="J4" s="8"/>
      <c r="K4" s="6"/>
      <c r="L4" s="6"/>
      <c r="M4" s="6"/>
      <c r="N4" s="6"/>
      <c r="O4" s="6"/>
      <c r="P4" s="6"/>
    </row>
    <row r="5" spans="1:16" ht="17.1" customHeight="1">
      <c r="A5" s="7"/>
      <c r="B5" s="9" t="s">
        <v>7</v>
      </c>
      <c r="C5" s="7"/>
      <c r="D5" s="7"/>
      <c r="E5" s="7"/>
      <c r="F5" s="7"/>
      <c r="G5" s="7"/>
      <c r="H5" s="7"/>
      <c r="I5" s="7"/>
      <c r="J5" s="8"/>
      <c r="K5" s="6"/>
      <c r="L5" s="6"/>
      <c r="M5" s="6"/>
      <c r="N5" s="6"/>
      <c r="O5" s="6"/>
      <c r="P5" s="6"/>
    </row>
    <row r="6" spans="1:16" ht="17.1" customHeight="1">
      <c r="A6" s="10"/>
      <c r="B6" s="10"/>
      <c r="C6" s="10"/>
      <c r="D6" s="10"/>
      <c r="E6" s="10"/>
      <c r="F6" s="10"/>
      <c r="G6" s="10"/>
      <c r="H6" s="10"/>
      <c r="I6" s="10"/>
      <c r="J6" s="11"/>
      <c r="K6" s="6"/>
      <c r="L6" s="6"/>
      <c r="M6" s="6"/>
      <c r="N6" s="6"/>
      <c r="O6" s="6"/>
      <c r="P6" s="6"/>
    </row>
    <row r="7" spans="1:16" ht="34.15" customHeight="1">
      <c r="A7" s="12" t="s">
        <v>8</v>
      </c>
      <c r="B7" s="13"/>
      <c r="C7" s="13"/>
      <c r="D7" s="13"/>
      <c r="E7" s="13"/>
      <c r="F7" s="13"/>
      <c r="G7" s="13"/>
      <c r="H7" s="13"/>
      <c r="I7" s="13"/>
      <c r="J7" s="14"/>
      <c r="K7" s="15"/>
      <c r="L7" s="6"/>
      <c r="M7" s="6"/>
      <c r="N7" s="6"/>
      <c r="O7" s="15"/>
      <c r="P7" s="6"/>
    </row>
    <row r="8" spans="1:16" ht="17.1" customHeight="1">
      <c r="A8" s="16" t="s">
        <v>9</v>
      </c>
      <c r="B8" s="17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7" t="s">
        <v>15</v>
      </c>
      <c r="H8" s="17" t="s">
        <v>16</v>
      </c>
      <c r="I8" s="18" t="s">
        <v>17</v>
      </c>
      <c r="J8" s="17" t="s">
        <v>18</v>
      </c>
      <c r="K8" s="19" t="s">
        <v>19</v>
      </c>
      <c r="L8" s="20" t="s">
        <v>20</v>
      </c>
      <c r="M8" s="20" t="s">
        <v>21</v>
      </c>
      <c r="N8" s="20" t="s">
        <v>22</v>
      </c>
      <c r="O8" s="21"/>
      <c r="P8" s="6"/>
    </row>
    <row r="9" spans="1:16" ht="20.1" customHeight="1">
      <c r="A9" s="22" t="s">
        <v>23</v>
      </c>
      <c r="B9" s="23"/>
      <c r="C9" s="24"/>
      <c r="D9" s="24"/>
      <c r="E9" s="25"/>
      <c r="F9" s="25"/>
      <c r="G9" s="26"/>
      <c r="H9" s="27"/>
      <c r="I9" s="28"/>
      <c r="J9" s="29"/>
      <c r="K9" s="6"/>
      <c r="L9" s="6"/>
      <c r="M9" s="6"/>
      <c r="N9" s="6"/>
      <c r="O9" s="21"/>
      <c r="P9" s="6"/>
    </row>
    <row r="10" spans="1:16" ht="15.95" customHeight="1">
      <c r="A10" s="30">
        <v>1</v>
      </c>
      <c r="B10" s="31">
        <v>530411</v>
      </c>
      <c r="C10" s="32" t="s">
        <v>24</v>
      </c>
      <c r="D10" s="32" t="s">
        <v>25</v>
      </c>
      <c r="E10" s="33">
        <v>8</v>
      </c>
      <c r="F10" s="33">
        <v>0</v>
      </c>
      <c r="G10" s="34">
        <f aca="true" t="shared" si="0" ref="G10:G16">E10*F10</f>
        <v>0</v>
      </c>
      <c r="H10" s="35">
        <v>0</v>
      </c>
      <c r="I10" s="36">
        <f aca="true" t="shared" si="1" ref="I10:I16">E10*H10</f>
        <v>0</v>
      </c>
      <c r="J10" s="32" t="s">
        <v>26</v>
      </c>
      <c r="K10" s="19" t="s">
        <v>27</v>
      </c>
      <c r="L10" s="6"/>
      <c r="M10" s="20" t="s">
        <v>28</v>
      </c>
      <c r="N10" s="6"/>
      <c r="O10" s="21"/>
      <c r="P10" s="6"/>
    </row>
    <row r="11" spans="1:16" ht="15.95" customHeight="1">
      <c r="A11" s="30">
        <v>2</v>
      </c>
      <c r="B11" s="31">
        <v>561163</v>
      </c>
      <c r="C11" s="32" t="s">
        <v>29</v>
      </c>
      <c r="D11" s="32" t="s">
        <v>25</v>
      </c>
      <c r="E11" s="33">
        <v>8</v>
      </c>
      <c r="F11" s="33">
        <v>0</v>
      </c>
      <c r="G11" s="34">
        <f t="shared" si="0"/>
        <v>0</v>
      </c>
      <c r="H11" s="35">
        <v>0</v>
      </c>
      <c r="I11" s="36">
        <f t="shared" si="1"/>
        <v>0</v>
      </c>
      <c r="J11" s="32" t="s">
        <v>30</v>
      </c>
      <c r="K11" s="19" t="s">
        <v>27</v>
      </c>
      <c r="L11" s="6"/>
      <c r="M11" s="20" t="s">
        <v>28</v>
      </c>
      <c r="N11" s="6"/>
      <c r="O11" s="21"/>
      <c r="P11" s="6"/>
    </row>
    <row r="12" spans="1:16" ht="15.95" customHeight="1">
      <c r="A12" s="30">
        <v>3</v>
      </c>
      <c r="B12" s="31">
        <v>571123</v>
      </c>
      <c r="C12" s="32" t="s">
        <v>31</v>
      </c>
      <c r="D12" s="32" t="s">
        <v>25</v>
      </c>
      <c r="E12" s="33">
        <v>8</v>
      </c>
      <c r="F12" s="33">
        <v>0</v>
      </c>
      <c r="G12" s="34">
        <f t="shared" si="0"/>
        <v>0</v>
      </c>
      <c r="H12" s="35">
        <v>0</v>
      </c>
      <c r="I12" s="36">
        <f t="shared" si="1"/>
        <v>0</v>
      </c>
      <c r="J12" s="32" t="s">
        <v>30</v>
      </c>
      <c r="K12" s="19" t="s">
        <v>27</v>
      </c>
      <c r="L12" s="6"/>
      <c r="M12" s="20" t="s">
        <v>28</v>
      </c>
      <c r="N12" s="6"/>
      <c r="O12" s="21"/>
      <c r="P12" s="6"/>
    </row>
    <row r="13" spans="1:16" ht="15.95" customHeight="1">
      <c r="A13" s="30">
        <v>4</v>
      </c>
      <c r="B13" s="31">
        <v>721261</v>
      </c>
      <c r="C13" s="32" t="s">
        <v>32</v>
      </c>
      <c r="D13" s="32" t="s">
        <v>25</v>
      </c>
      <c r="E13" s="33">
        <v>1</v>
      </c>
      <c r="F13" s="33">
        <v>0</v>
      </c>
      <c r="G13" s="34">
        <f t="shared" si="0"/>
        <v>0</v>
      </c>
      <c r="H13" s="35">
        <v>0</v>
      </c>
      <c r="I13" s="36">
        <f t="shared" si="1"/>
        <v>0</v>
      </c>
      <c r="J13" s="32" t="s">
        <v>30</v>
      </c>
      <c r="K13" s="19" t="s">
        <v>27</v>
      </c>
      <c r="L13" s="6"/>
      <c r="M13" s="20" t="s">
        <v>28</v>
      </c>
      <c r="N13" s="6"/>
      <c r="O13" s="21"/>
      <c r="P13" s="6"/>
    </row>
    <row r="14" spans="1:16" ht="15.95" customHeight="1">
      <c r="A14" s="30">
        <v>5</v>
      </c>
      <c r="B14" s="31">
        <v>721641</v>
      </c>
      <c r="C14" s="32" t="s">
        <v>33</v>
      </c>
      <c r="D14" s="32" t="s">
        <v>25</v>
      </c>
      <c r="E14" s="33">
        <v>1</v>
      </c>
      <c r="F14" s="33">
        <v>0</v>
      </c>
      <c r="G14" s="34">
        <f t="shared" si="0"/>
        <v>0</v>
      </c>
      <c r="H14" s="35">
        <v>0</v>
      </c>
      <c r="I14" s="36">
        <f t="shared" si="1"/>
        <v>0</v>
      </c>
      <c r="J14" s="32" t="s">
        <v>30</v>
      </c>
      <c r="K14" s="19" t="s">
        <v>27</v>
      </c>
      <c r="L14" s="6"/>
      <c r="M14" s="20" t="s">
        <v>28</v>
      </c>
      <c r="N14" s="6"/>
      <c r="O14" s="21"/>
      <c r="P14" s="6"/>
    </row>
    <row r="15" spans="1:16" ht="15.95" customHeight="1">
      <c r="A15" s="30">
        <v>6</v>
      </c>
      <c r="B15" s="31">
        <v>713176</v>
      </c>
      <c r="C15" s="32" t="s">
        <v>34</v>
      </c>
      <c r="D15" s="32" t="s">
        <v>25</v>
      </c>
      <c r="E15" s="33">
        <v>2</v>
      </c>
      <c r="F15" s="33">
        <v>0</v>
      </c>
      <c r="G15" s="34">
        <f t="shared" si="0"/>
        <v>0</v>
      </c>
      <c r="H15" s="35">
        <v>0</v>
      </c>
      <c r="I15" s="36">
        <f t="shared" si="1"/>
        <v>0</v>
      </c>
      <c r="J15" s="32" t="s">
        <v>26</v>
      </c>
      <c r="K15" s="19" t="s">
        <v>27</v>
      </c>
      <c r="L15" s="6"/>
      <c r="M15" s="20" t="s">
        <v>28</v>
      </c>
      <c r="N15" s="6"/>
      <c r="O15" s="21"/>
      <c r="P15" s="6"/>
    </row>
    <row r="16" spans="1:16" ht="16.5" customHeight="1">
      <c r="A16" s="37">
        <v>7</v>
      </c>
      <c r="B16" s="38">
        <v>727411</v>
      </c>
      <c r="C16" s="39" t="s">
        <v>35</v>
      </c>
      <c r="D16" s="39" t="s">
        <v>25</v>
      </c>
      <c r="E16" s="40">
        <v>8</v>
      </c>
      <c r="F16" s="40">
        <v>0</v>
      </c>
      <c r="G16" s="41">
        <f t="shared" si="0"/>
        <v>0</v>
      </c>
      <c r="H16" s="42">
        <v>0</v>
      </c>
      <c r="I16" s="43">
        <f t="shared" si="1"/>
        <v>0</v>
      </c>
      <c r="J16" s="39" t="s">
        <v>26</v>
      </c>
      <c r="K16" s="44"/>
      <c r="L16" s="6"/>
      <c r="M16" s="20" t="s">
        <v>28</v>
      </c>
      <c r="N16" s="6"/>
      <c r="O16" s="21"/>
      <c r="P16" s="6"/>
    </row>
    <row r="17" spans="1:16" ht="16.5" customHeight="1">
      <c r="A17" s="45"/>
      <c r="B17" s="46"/>
      <c r="C17" s="47" t="s">
        <v>36</v>
      </c>
      <c r="D17" s="47"/>
      <c r="E17" s="48"/>
      <c r="F17" s="48"/>
      <c r="G17" s="49">
        <f>SUM(G10:G16)</f>
        <v>0</v>
      </c>
      <c r="H17" s="50"/>
      <c r="I17" s="51">
        <f>SUM(I10:I16)</f>
        <v>0</v>
      </c>
      <c r="J17" s="52"/>
      <c r="K17" s="15"/>
      <c r="L17" s="6"/>
      <c r="M17" s="20" t="s">
        <v>28</v>
      </c>
      <c r="N17" s="6"/>
      <c r="O17" s="21"/>
      <c r="P17" s="6"/>
    </row>
    <row r="18" spans="1:16" ht="20.1" customHeight="1">
      <c r="A18" s="53" t="s">
        <v>37</v>
      </c>
      <c r="B18" s="54"/>
      <c r="C18" s="55"/>
      <c r="D18" s="55"/>
      <c r="E18" s="56"/>
      <c r="F18" s="56"/>
      <c r="G18" s="57"/>
      <c r="H18" s="58"/>
      <c r="I18" s="59"/>
      <c r="J18" s="60"/>
      <c r="K18" s="6"/>
      <c r="L18" s="6"/>
      <c r="M18" s="20"/>
      <c r="N18" s="6"/>
      <c r="O18" s="21"/>
      <c r="P18" s="6"/>
    </row>
    <row r="19" spans="1:16" ht="15.95" customHeight="1">
      <c r="A19" s="30">
        <v>8</v>
      </c>
      <c r="B19" s="31">
        <v>579202</v>
      </c>
      <c r="C19" s="32" t="s">
        <v>38</v>
      </c>
      <c r="D19" s="32" t="s">
        <v>25</v>
      </c>
      <c r="E19" s="33">
        <v>8</v>
      </c>
      <c r="F19" s="33">
        <v>0</v>
      </c>
      <c r="G19" s="34">
        <f aca="true" t="shared" si="2" ref="G19:G44">E19*F19</f>
        <v>0</v>
      </c>
      <c r="H19" s="35">
        <v>0</v>
      </c>
      <c r="I19" s="36">
        <f aca="true" t="shared" si="3" ref="I19:I44">E19*H19</f>
        <v>0</v>
      </c>
      <c r="J19" s="32" t="s">
        <v>30</v>
      </c>
      <c r="K19" s="19" t="s">
        <v>27</v>
      </c>
      <c r="L19" s="6"/>
      <c r="M19" s="20" t="s">
        <v>39</v>
      </c>
      <c r="N19" s="6"/>
      <c r="O19" s="21"/>
      <c r="P19" s="6"/>
    </row>
    <row r="20" spans="1:16" ht="15.95" customHeight="1">
      <c r="A20" s="30">
        <v>9</v>
      </c>
      <c r="B20" s="31">
        <v>430014</v>
      </c>
      <c r="C20" s="32" t="s">
        <v>40</v>
      </c>
      <c r="D20" s="32" t="s">
        <v>25</v>
      </c>
      <c r="E20" s="33">
        <v>8</v>
      </c>
      <c r="F20" s="33">
        <v>0</v>
      </c>
      <c r="G20" s="34">
        <f t="shared" si="2"/>
        <v>0</v>
      </c>
      <c r="H20" s="35">
        <v>0</v>
      </c>
      <c r="I20" s="36">
        <f t="shared" si="3"/>
        <v>0</v>
      </c>
      <c r="J20" s="32" t="s">
        <v>30</v>
      </c>
      <c r="K20" s="44"/>
      <c r="L20" s="6"/>
      <c r="M20" s="20" t="s">
        <v>39</v>
      </c>
      <c r="N20" s="6"/>
      <c r="O20" s="21"/>
      <c r="P20" s="6"/>
    </row>
    <row r="21" spans="1:16" ht="15.95" customHeight="1">
      <c r="A21" s="30">
        <v>10</v>
      </c>
      <c r="B21" s="31">
        <v>101209</v>
      </c>
      <c r="C21" s="32" t="s">
        <v>41</v>
      </c>
      <c r="D21" s="32" t="s">
        <v>42</v>
      </c>
      <c r="E21" s="33">
        <v>254</v>
      </c>
      <c r="F21" s="33">
        <v>0</v>
      </c>
      <c r="G21" s="34">
        <f t="shared" si="2"/>
        <v>0</v>
      </c>
      <c r="H21" s="35">
        <v>0</v>
      </c>
      <c r="I21" s="36">
        <f t="shared" si="3"/>
        <v>0</v>
      </c>
      <c r="J21" s="32" t="s">
        <v>30</v>
      </c>
      <c r="K21" s="19" t="s">
        <v>27</v>
      </c>
      <c r="L21" s="6"/>
      <c r="M21" s="20" t="s">
        <v>39</v>
      </c>
      <c r="N21" s="61">
        <f>E21*F21</f>
        <v>0</v>
      </c>
      <c r="O21" s="21"/>
      <c r="P21" s="6"/>
    </row>
    <row r="22" spans="1:16" ht="15.95" customHeight="1">
      <c r="A22" s="30">
        <v>11</v>
      </c>
      <c r="B22" s="31">
        <v>101105</v>
      </c>
      <c r="C22" s="32" t="s">
        <v>43</v>
      </c>
      <c r="D22" s="32" t="s">
        <v>42</v>
      </c>
      <c r="E22" s="33">
        <v>48</v>
      </c>
      <c r="F22" s="33">
        <v>0</v>
      </c>
      <c r="G22" s="34">
        <f t="shared" si="2"/>
        <v>0</v>
      </c>
      <c r="H22" s="35">
        <v>0</v>
      </c>
      <c r="I22" s="36">
        <f t="shared" si="3"/>
        <v>0</v>
      </c>
      <c r="J22" s="32" t="s">
        <v>30</v>
      </c>
      <c r="K22" s="19" t="s">
        <v>27</v>
      </c>
      <c r="L22" s="6"/>
      <c r="M22" s="20" t="s">
        <v>39</v>
      </c>
      <c r="N22" s="61">
        <f>E22*F22</f>
        <v>0</v>
      </c>
      <c r="O22" s="21"/>
      <c r="P22" s="6"/>
    </row>
    <row r="23" spans="1:16" ht="15.95" customHeight="1">
      <c r="A23" s="30">
        <v>12</v>
      </c>
      <c r="B23" s="31">
        <v>191509</v>
      </c>
      <c r="C23" s="32" t="s">
        <v>44</v>
      </c>
      <c r="D23" s="32" t="s">
        <v>25</v>
      </c>
      <c r="E23" s="33">
        <v>28</v>
      </c>
      <c r="F23" s="33">
        <v>0</v>
      </c>
      <c r="G23" s="34">
        <f t="shared" si="2"/>
        <v>0</v>
      </c>
      <c r="H23" s="35">
        <v>0</v>
      </c>
      <c r="I23" s="36">
        <f t="shared" si="3"/>
        <v>0</v>
      </c>
      <c r="J23" s="32" t="s">
        <v>30</v>
      </c>
      <c r="K23" s="19" t="s">
        <v>27</v>
      </c>
      <c r="L23" s="6"/>
      <c r="M23" s="20" t="s">
        <v>39</v>
      </c>
      <c r="N23" s="6"/>
      <c r="O23" s="21"/>
      <c r="P23" s="6"/>
    </row>
    <row r="24" spans="1:16" ht="15.95" customHeight="1">
      <c r="A24" s="30">
        <v>13</v>
      </c>
      <c r="B24" s="31">
        <v>190109</v>
      </c>
      <c r="C24" s="32" t="s">
        <v>45</v>
      </c>
      <c r="D24" s="32" t="s">
        <v>25</v>
      </c>
      <c r="E24" s="33">
        <v>112</v>
      </c>
      <c r="F24" s="33">
        <v>0</v>
      </c>
      <c r="G24" s="34">
        <f t="shared" si="2"/>
        <v>0</v>
      </c>
      <c r="H24" s="35">
        <v>0</v>
      </c>
      <c r="I24" s="36">
        <f t="shared" si="3"/>
        <v>0</v>
      </c>
      <c r="J24" s="32" t="s">
        <v>30</v>
      </c>
      <c r="K24" s="44"/>
      <c r="L24" s="6"/>
      <c r="M24" s="20" t="s">
        <v>39</v>
      </c>
      <c r="N24" s="6"/>
      <c r="O24" s="21"/>
      <c r="P24" s="6"/>
    </row>
    <row r="25" spans="1:16" ht="15.95" customHeight="1">
      <c r="A25" s="30">
        <v>14</v>
      </c>
      <c r="B25" s="31">
        <v>192309</v>
      </c>
      <c r="C25" s="32" t="s">
        <v>46</v>
      </c>
      <c r="D25" s="32" t="s">
        <v>25</v>
      </c>
      <c r="E25" s="33">
        <v>1</v>
      </c>
      <c r="F25" s="33">
        <v>0</v>
      </c>
      <c r="G25" s="34">
        <f t="shared" si="2"/>
        <v>0</v>
      </c>
      <c r="H25" s="35">
        <v>0</v>
      </c>
      <c r="I25" s="36">
        <f t="shared" si="3"/>
        <v>0</v>
      </c>
      <c r="J25" s="32" t="s">
        <v>30</v>
      </c>
      <c r="K25" s="19" t="s">
        <v>27</v>
      </c>
      <c r="L25" s="6"/>
      <c r="M25" s="20" t="s">
        <v>39</v>
      </c>
      <c r="N25" s="6"/>
      <c r="O25" s="21"/>
      <c r="P25" s="6"/>
    </row>
    <row r="26" spans="1:16" ht="15.95" customHeight="1">
      <c r="A26" s="30">
        <v>15</v>
      </c>
      <c r="B26" s="31">
        <v>190109</v>
      </c>
      <c r="C26" s="32" t="s">
        <v>45</v>
      </c>
      <c r="D26" s="32" t="s">
        <v>25</v>
      </c>
      <c r="E26" s="33">
        <v>4</v>
      </c>
      <c r="F26" s="33">
        <v>0</v>
      </c>
      <c r="G26" s="34">
        <f t="shared" si="2"/>
        <v>0</v>
      </c>
      <c r="H26" s="35">
        <v>0</v>
      </c>
      <c r="I26" s="36">
        <f t="shared" si="3"/>
        <v>0</v>
      </c>
      <c r="J26" s="32" t="s">
        <v>30</v>
      </c>
      <c r="K26" s="44"/>
      <c r="L26" s="6"/>
      <c r="M26" s="20" t="s">
        <v>39</v>
      </c>
      <c r="N26" s="6"/>
      <c r="O26" s="21"/>
      <c r="P26" s="6"/>
    </row>
    <row r="27" spans="1:16" ht="15.95" customHeight="1">
      <c r="A27" s="30">
        <v>16</v>
      </c>
      <c r="B27" s="31">
        <v>192309</v>
      </c>
      <c r="C27" s="32" t="s">
        <v>46</v>
      </c>
      <c r="D27" s="32" t="s">
        <v>25</v>
      </c>
      <c r="E27" s="33">
        <v>1</v>
      </c>
      <c r="F27" s="33">
        <v>0</v>
      </c>
      <c r="G27" s="34">
        <f t="shared" si="2"/>
        <v>0</v>
      </c>
      <c r="H27" s="35">
        <v>0</v>
      </c>
      <c r="I27" s="36">
        <f t="shared" si="3"/>
        <v>0</v>
      </c>
      <c r="J27" s="32" t="s">
        <v>30</v>
      </c>
      <c r="K27" s="19" t="s">
        <v>27</v>
      </c>
      <c r="L27" s="6"/>
      <c r="M27" s="20" t="s">
        <v>39</v>
      </c>
      <c r="N27" s="6"/>
      <c r="O27" s="21"/>
      <c r="P27" s="6"/>
    </row>
    <row r="28" spans="1:16" ht="15.95" customHeight="1">
      <c r="A28" s="30">
        <v>17</v>
      </c>
      <c r="B28" s="31">
        <v>190109</v>
      </c>
      <c r="C28" s="32" t="s">
        <v>45</v>
      </c>
      <c r="D28" s="32" t="s">
        <v>25</v>
      </c>
      <c r="E28" s="33">
        <v>4</v>
      </c>
      <c r="F28" s="33">
        <v>0</v>
      </c>
      <c r="G28" s="34">
        <f t="shared" si="2"/>
        <v>0</v>
      </c>
      <c r="H28" s="35">
        <v>0</v>
      </c>
      <c r="I28" s="36">
        <f t="shared" si="3"/>
        <v>0</v>
      </c>
      <c r="J28" s="32" t="s">
        <v>30</v>
      </c>
      <c r="K28" s="44"/>
      <c r="L28" s="6"/>
      <c r="M28" s="20" t="s">
        <v>39</v>
      </c>
      <c r="N28" s="6"/>
      <c r="O28" s="21"/>
      <c r="P28" s="6"/>
    </row>
    <row r="29" spans="1:16" ht="15.95" customHeight="1">
      <c r="A29" s="30">
        <v>18</v>
      </c>
      <c r="B29" s="31">
        <v>193709</v>
      </c>
      <c r="C29" s="32" t="s">
        <v>47</v>
      </c>
      <c r="D29" s="32" t="s">
        <v>25</v>
      </c>
      <c r="E29" s="33">
        <v>2</v>
      </c>
      <c r="F29" s="33">
        <v>0</v>
      </c>
      <c r="G29" s="34">
        <f t="shared" si="2"/>
        <v>0</v>
      </c>
      <c r="H29" s="35">
        <v>0</v>
      </c>
      <c r="I29" s="36">
        <f t="shared" si="3"/>
        <v>0</v>
      </c>
      <c r="J29" s="32" t="s">
        <v>30</v>
      </c>
      <c r="K29" s="19" t="s">
        <v>27</v>
      </c>
      <c r="L29" s="6"/>
      <c r="M29" s="20" t="s">
        <v>39</v>
      </c>
      <c r="N29" s="6"/>
      <c r="O29" s="21"/>
      <c r="P29" s="6"/>
    </row>
    <row r="30" spans="1:16" ht="15.95" customHeight="1">
      <c r="A30" s="30">
        <v>19</v>
      </c>
      <c r="B30" s="31">
        <v>191408</v>
      </c>
      <c r="C30" s="32" t="s">
        <v>48</v>
      </c>
      <c r="D30" s="32" t="s">
        <v>25</v>
      </c>
      <c r="E30" s="33">
        <v>8</v>
      </c>
      <c r="F30" s="33">
        <v>0</v>
      </c>
      <c r="G30" s="34">
        <f t="shared" si="2"/>
        <v>0</v>
      </c>
      <c r="H30" s="35">
        <v>0</v>
      </c>
      <c r="I30" s="36">
        <f t="shared" si="3"/>
        <v>0</v>
      </c>
      <c r="J30" s="32" t="s">
        <v>30</v>
      </c>
      <c r="K30" s="19" t="s">
        <v>27</v>
      </c>
      <c r="L30" s="6"/>
      <c r="M30" s="20" t="s">
        <v>39</v>
      </c>
      <c r="N30" s="6"/>
      <c r="O30" s="21"/>
      <c r="P30" s="6"/>
    </row>
    <row r="31" spans="1:16" ht="15.95" customHeight="1">
      <c r="A31" s="30">
        <v>20</v>
      </c>
      <c r="B31" s="31">
        <v>190108</v>
      </c>
      <c r="C31" s="32" t="s">
        <v>49</v>
      </c>
      <c r="D31" s="32" t="s">
        <v>25</v>
      </c>
      <c r="E31" s="33">
        <v>18</v>
      </c>
      <c r="F31" s="33">
        <v>0</v>
      </c>
      <c r="G31" s="34">
        <f t="shared" si="2"/>
        <v>0</v>
      </c>
      <c r="H31" s="35">
        <v>0</v>
      </c>
      <c r="I31" s="36">
        <f t="shared" si="3"/>
        <v>0</v>
      </c>
      <c r="J31" s="32" t="s">
        <v>30</v>
      </c>
      <c r="K31" s="44"/>
      <c r="L31" s="6"/>
      <c r="M31" s="20" t="s">
        <v>39</v>
      </c>
      <c r="N31" s="6"/>
      <c r="O31" s="21"/>
      <c r="P31" s="6"/>
    </row>
    <row r="32" spans="1:16" ht="15.95" customHeight="1">
      <c r="A32" s="30">
        <v>21</v>
      </c>
      <c r="B32" s="31">
        <v>199511</v>
      </c>
      <c r="C32" s="32" t="s">
        <v>50</v>
      </c>
      <c r="D32" s="32" t="s">
        <v>25</v>
      </c>
      <c r="E32" s="33">
        <v>16</v>
      </c>
      <c r="F32" s="33">
        <v>0</v>
      </c>
      <c r="G32" s="34">
        <f t="shared" si="2"/>
        <v>0</v>
      </c>
      <c r="H32" s="35">
        <v>0</v>
      </c>
      <c r="I32" s="36">
        <f t="shared" si="3"/>
        <v>0</v>
      </c>
      <c r="J32" s="32" t="s">
        <v>30</v>
      </c>
      <c r="K32" s="19" t="s">
        <v>27</v>
      </c>
      <c r="L32" s="6"/>
      <c r="M32" s="20" t="s">
        <v>39</v>
      </c>
      <c r="N32" s="6"/>
      <c r="O32" s="21"/>
      <c r="P32" s="6"/>
    </row>
    <row r="33" spans="1:16" ht="15.95" customHeight="1">
      <c r="A33" s="30">
        <v>22</v>
      </c>
      <c r="B33" s="31">
        <v>199512</v>
      </c>
      <c r="C33" s="32" t="s">
        <v>51</v>
      </c>
      <c r="D33" s="32" t="s">
        <v>25</v>
      </c>
      <c r="E33" s="33">
        <v>8</v>
      </c>
      <c r="F33" s="33">
        <v>0</v>
      </c>
      <c r="G33" s="34">
        <f t="shared" si="2"/>
        <v>0</v>
      </c>
      <c r="H33" s="35">
        <v>0</v>
      </c>
      <c r="I33" s="36">
        <f t="shared" si="3"/>
        <v>0</v>
      </c>
      <c r="J33" s="32" t="s">
        <v>30</v>
      </c>
      <c r="K33" s="19" t="s">
        <v>27</v>
      </c>
      <c r="L33" s="6"/>
      <c r="M33" s="20" t="s">
        <v>39</v>
      </c>
      <c r="N33" s="6"/>
      <c r="O33" s="21"/>
      <c r="P33" s="6"/>
    </row>
    <row r="34" spans="1:16" ht="15.95" customHeight="1">
      <c r="A34" s="30">
        <v>23</v>
      </c>
      <c r="B34" s="31">
        <v>321503</v>
      </c>
      <c r="C34" s="32" t="s">
        <v>52</v>
      </c>
      <c r="D34" s="32" t="s">
        <v>42</v>
      </c>
      <c r="E34" s="33">
        <v>16</v>
      </c>
      <c r="F34" s="33">
        <v>0</v>
      </c>
      <c r="G34" s="34">
        <f t="shared" si="2"/>
        <v>0</v>
      </c>
      <c r="H34" s="35">
        <v>0</v>
      </c>
      <c r="I34" s="36">
        <f t="shared" si="3"/>
        <v>0</v>
      </c>
      <c r="J34" s="32" t="s">
        <v>30</v>
      </c>
      <c r="K34" s="19" t="s">
        <v>27</v>
      </c>
      <c r="L34" s="6"/>
      <c r="M34" s="20" t="s">
        <v>39</v>
      </c>
      <c r="N34" s="61">
        <f>E34*F34</f>
        <v>0</v>
      </c>
      <c r="O34" s="21"/>
      <c r="P34" s="6"/>
    </row>
    <row r="35" spans="1:16" ht="15.95" customHeight="1">
      <c r="A35" s="30">
        <v>24</v>
      </c>
      <c r="B35" s="31">
        <v>431166</v>
      </c>
      <c r="C35" s="32" t="s">
        <v>53</v>
      </c>
      <c r="D35" s="32" t="s">
        <v>25</v>
      </c>
      <c r="E35" s="33">
        <v>3</v>
      </c>
      <c r="F35" s="33">
        <v>0</v>
      </c>
      <c r="G35" s="34">
        <f t="shared" si="2"/>
        <v>0</v>
      </c>
      <c r="H35" s="35">
        <v>0</v>
      </c>
      <c r="I35" s="36">
        <f t="shared" si="3"/>
        <v>0</v>
      </c>
      <c r="J35" s="32" t="s">
        <v>30</v>
      </c>
      <c r="K35" s="44"/>
      <c r="L35" s="6"/>
      <c r="M35" s="20" t="s">
        <v>39</v>
      </c>
      <c r="N35" s="6"/>
      <c r="O35" s="21"/>
      <c r="P35" s="6"/>
    </row>
    <row r="36" spans="1:16" ht="15.95" customHeight="1">
      <c r="A36" s="30">
        <v>25</v>
      </c>
      <c r="B36" s="31">
        <v>101210</v>
      </c>
      <c r="C36" s="32" t="s">
        <v>54</v>
      </c>
      <c r="D36" s="32" t="s">
        <v>42</v>
      </c>
      <c r="E36" s="33">
        <v>6</v>
      </c>
      <c r="F36" s="33">
        <v>0</v>
      </c>
      <c r="G36" s="34">
        <f t="shared" si="2"/>
        <v>0</v>
      </c>
      <c r="H36" s="35">
        <v>0</v>
      </c>
      <c r="I36" s="36">
        <f t="shared" si="3"/>
        <v>0</v>
      </c>
      <c r="J36" s="32" t="s">
        <v>30</v>
      </c>
      <c r="K36" s="19" t="s">
        <v>27</v>
      </c>
      <c r="L36" s="6"/>
      <c r="M36" s="20" t="s">
        <v>39</v>
      </c>
      <c r="N36" s="61">
        <f>E36*F36</f>
        <v>0</v>
      </c>
      <c r="O36" s="21"/>
      <c r="P36" s="6"/>
    </row>
    <row r="37" spans="1:16" ht="15.95" customHeight="1">
      <c r="A37" s="30">
        <v>26</v>
      </c>
      <c r="B37" s="31">
        <v>191510</v>
      </c>
      <c r="C37" s="32" t="s">
        <v>55</v>
      </c>
      <c r="D37" s="32" t="s">
        <v>25</v>
      </c>
      <c r="E37" s="33">
        <v>2</v>
      </c>
      <c r="F37" s="33">
        <v>0</v>
      </c>
      <c r="G37" s="34">
        <f t="shared" si="2"/>
        <v>0</v>
      </c>
      <c r="H37" s="35">
        <v>0</v>
      </c>
      <c r="I37" s="36">
        <f t="shared" si="3"/>
        <v>0</v>
      </c>
      <c r="J37" s="32" t="s">
        <v>30</v>
      </c>
      <c r="K37" s="19" t="s">
        <v>27</v>
      </c>
      <c r="L37" s="6"/>
      <c r="M37" s="20" t="s">
        <v>39</v>
      </c>
      <c r="N37" s="6"/>
      <c r="O37" s="21"/>
      <c r="P37" s="6"/>
    </row>
    <row r="38" spans="1:16" ht="15.95" customHeight="1">
      <c r="A38" s="30">
        <v>27</v>
      </c>
      <c r="B38" s="31">
        <v>190110</v>
      </c>
      <c r="C38" s="32" t="s">
        <v>56</v>
      </c>
      <c r="D38" s="32" t="s">
        <v>25</v>
      </c>
      <c r="E38" s="33">
        <v>8</v>
      </c>
      <c r="F38" s="33">
        <v>0</v>
      </c>
      <c r="G38" s="34">
        <f t="shared" si="2"/>
        <v>0</v>
      </c>
      <c r="H38" s="35">
        <v>0</v>
      </c>
      <c r="I38" s="36">
        <f t="shared" si="3"/>
        <v>0</v>
      </c>
      <c r="J38" s="32" t="s">
        <v>30</v>
      </c>
      <c r="K38" s="44"/>
      <c r="L38" s="6"/>
      <c r="M38" s="20" t="s">
        <v>39</v>
      </c>
      <c r="N38" s="6"/>
      <c r="O38" s="21"/>
      <c r="P38" s="6"/>
    </row>
    <row r="39" spans="1:16" ht="15.95" customHeight="1">
      <c r="A39" s="30">
        <v>28</v>
      </c>
      <c r="B39" s="31">
        <v>295011</v>
      </c>
      <c r="C39" s="32" t="s">
        <v>57</v>
      </c>
      <c r="D39" s="32" t="s">
        <v>42</v>
      </c>
      <c r="E39" s="33">
        <v>250</v>
      </c>
      <c r="F39" s="33">
        <v>0</v>
      </c>
      <c r="G39" s="34">
        <f t="shared" si="2"/>
        <v>0</v>
      </c>
      <c r="H39" s="35">
        <v>0</v>
      </c>
      <c r="I39" s="36">
        <f t="shared" si="3"/>
        <v>0</v>
      </c>
      <c r="J39" s="32" t="s">
        <v>30</v>
      </c>
      <c r="K39" s="19" t="s">
        <v>27</v>
      </c>
      <c r="L39" s="6"/>
      <c r="M39" s="20" t="s">
        <v>39</v>
      </c>
      <c r="N39" s="61">
        <f>E39*F39</f>
        <v>0</v>
      </c>
      <c r="O39" s="21"/>
      <c r="P39" s="6"/>
    </row>
    <row r="40" spans="1:16" ht="15.95" customHeight="1">
      <c r="A40" s="30">
        <v>29</v>
      </c>
      <c r="B40" s="31">
        <v>295071</v>
      </c>
      <c r="C40" s="32" t="s">
        <v>58</v>
      </c>
      <c r="D40" s="32" t="s">
        <v>25</v>
      </c>
      <c r="E40" s="33">
        <v>8</v>
      </c>
      <c r="F40" s="33">
        <v>0</v>
      </c>
      <c r="G40" s="34">
        <f t="shared" si="2"/>
        <v>0</v>
      </c>
      <c r="H40" s="35">
        <v>0</v>
      </c>
      <c r="I40" s="36">
        <f t="shared" si="3"/>
        <v>0</v>
      </c>
      <c r="J40" s="32" t="s">
        <v>30</v>
      </c>
      <c r="K40" s="19" t="s">
        <v>27</v>
      </c>
      <c r="L40" s="6"/>
      <c r="M40" s="20" t="s">
        <v>39</v>
      </c>
      <c r="N40" s="6"/>
      <c r="O40" s="21"/>
      <c r="P40" s="6"/>
    </row>
    <row r="41" spans="1:16" ht="15.95" customHeight="1">
      <c r="A41" s="30">
        <v>30</v>
      </c>
      <c r="B41" s="31">
        <v>151210</v>
      </c>
      <c r="C41" s="32" t="s">
        <v>59</v>
      </c>
      <c r="D41" s="32" t="s">
        <v>42</v>
      </c>
      <c r="E41" s="33">
        <v>350</v>
      </c>
      <c r="F41" s="33">
        <v>0</v>
      </c>
      <c r="G41" s="34">
        <f t="shared" si="2"/>
        <v>0</v>
      </c>
      <c r="H41" s="35">
        <v>0</v>
      </c>
      <c r="I41" s="36">
        <f t="shared" si="3"/>
        <v>0</v>
      </c>
      <c r="J41" s="32" t="s">
        <v>30</v>
      </c>
      <c r="K41" s="19" t="s">
        <v>27</v>
      </c>
      <c r="L41" s="6"/>
      <c r="M41" s="20" t="s">
        <v>39</v>
      </c>
      <c r="N41" s="61">
        <f>E41*F41</f>
        <v>0</v>
      </c>
      <c r="O41" s="21"/>
      <c r="P41" s="6"/>
    </row>
    <row r="42" spans="1:16" ht="15.95" customHeight="1">
      <c r="A42" s="30">
        <v>31</v>
      </c>
      <c r="B42" s="31">
        <v>191510</v>
      </c>
      <c r="C42" s="32" t="s">
        <v>55</v>
      </c>
      <c r="D42" s="32" t="s">
        <v>25</v>
      </c>
      <c r="E42" s="33">
        <v>8</v>
      </c>
      <c r="F42" s="33">
        <v>0</v>
      </c>
      <c r="G42" s="34">
        <f t="shared" si="2"/>
        <v>0</v>
      </c>
      <c r="H42" s="35">
        <v>0</v>
      </c>
      <c r="I42" s="36">
        <f t="shared" si="3"/>
        <v>0</v>
      </c>
      <c r="J42" s="32" t="s">
        <v>30</v>
      </c>
      <c r="K42" s="19" t="s">
        <v>27</v>
      </c>
      <c r="L42" s="6"/>
      <c r="M42" s="20" t="s">
        <v>39</v>
      </c>
      <c r="N42" s="6"/>
      <c r="O42" s="21"/>
      <c r="P42" s="6"/>
    </row>
    <row r="43" spans="1:16" ht="15.95" customHeight="1">
      <c r="A43" s="30">
        <v>32</v>
      </c>
      <c r="B43" s="31">
        <v>190210</v>
      </c>
      <c r="C43" s="32" t="s">
        <v>60</v>
      </c>
      <c r="D43" s="32" t="s">
        <v>25</v>
      </c>
      <c r="E43" s="33">
        <v>32</v>
      </c>
      <c r="F43" s="33">
        <v>0</v>
      </c>
      <c r="G43" s="34">
        <f t="shared" si="2"/>
        <v>0</v>
      </c>
      <c r="H43" s="35">
        <v>0</v>
      </c>
      <c r="I43" s="36">
        <f t="shared" si="3"/>
        <v>0</v>
      </c>
      <c r="J43" s="32" t="s">
        <v>30</v>
      </c>
      <c r="K43" s="44"/>
      <c r="L43" s="6"/>
      <c r="M43" s="20" t="s">
        <v>39</v>
      </c>
      <c r="N43" s="6"/>
      <c r="O43" s="21"/>
      <c r="P43" s="6"/>
    </row>
    <row r="44" spans="1:16" ht="16.5" customHeight="1">
      <c r="A44" s="37">
        <v>33</v>
      </c>
      <c r="B44" s="38">
        <v>199512</v>
      </c>
      <c r="C44" s="39" t="s">
        <v>51</v>
      </c>
      <c r="D44" s="39" t="s">
        <v>25</v>
      </c>
      <c r="E44" s="40">
        <v>8</v>
      </c>
      <c r="F44" s="40">
        <v>0</v>
      </c>
      <c r="G44" s="41">
        <f t="shared" si="2"/>
        <v>0</v>
      </c>
      <c r="H44" s="42">
        <v>0</v>
      </c>
      <c r="I44" s="43">
        <f t="shared" si="3"/>
        <v>0</v>
      </c>
      <c r="J44" s="39" t="s">
        <v>30</v>
      </c>
      <c r="K44" s="19" t="s">
        <v>27</v>
      </c>
      <c r="L44" s="6"/>
      <c r="M44" s="20" t="s">
        <v>39</v>
      </c>
      <c r="N44" s="6"/>
      <c r="O44" s="21"/>
      <c r="P44" s="6"/>
    </row>
    <row r="45" spans="1:16" ht="16.5" customHeight="1">
      <c r="A45" s="45"/>
      <c r="B45" s="46"/>
      <c r="C45" s="47" t="s">
        <v>36</v>
      </c>
      <c r="D45" s="47"/>
      <c r="E45" s="48"/>
      <c r="F45" s="48"/>
      <c r="G45" s="49">
        <f>SUM(G19:G44)</f>
        <v>0</v>
      </c>
      <c r="H45" s="50"/>
      <c r="I45" s="51">
        <f>SUM(I19:I44)</f>
        <v>0</v>
      </c>
      <c r="J45" s="52"/>
      <c r="K45" s="15"/>
      <c r="L45" s="6"/>
      <c r="M45" s="20" t="s">
        <v>39</v>
      </c>
      <c r="N45" s="61">
        <f>SUM(N7:N44)</f>
        <v>0</v>
      </c>
      <c r="O45" s="21"/>
      <c r="P45" s="6"/>
    </row>
    <row r="46" spans="1:16" ht="20.1" customHeight="1">
      <c r="A46" s="53" t="s">
        <v>61</v>
      </c>
      <c r="B46" s="54"/>
      <c r="C46" s="55"/>
      <c r="D46" s="55"/>
      <c r="E46" s="56"/>
      <c r="F46" s="56"/>
      <c r="G46" s="57"/>
      <c r="H46" s="58"/>
      <c r="I46" s="59"/>
      <c r="J46" s="60"/>
      <c r="K46" s="6"/>
      <c r="L46" s="6"/>
      <c r="M46" s="20"/>
      <c r="N46" s="6"/>
      <c r="O46" s="21"/>
      <c r="P46" s="6"/>
    </row>
    <row r="47" spans="1:16" ht="15.95" customHeight="1">
      <c r="A47" s="30">
        <v>34</v>
      </c>
      <c r="B47" s="31">
        <v>46114</v>
      </c>
      <c r="C47" s="32" t="s">
        <v>62</v>
      </c>
      <c r="D47" s="32" t="s">
        <v>63</v>
      </c>
      <c r="E47" s="33">
        <v>21.5</v>
      </c>
      <c r="F47" s="33">
        <v>0</v>
      </c>
      <c r="G47" s="34">
        <f aca="true" t="shared" si="4" ref="G47:G67">E47*F47</f>
        <v>0</v>
      </c>
      <c r="H47" s="35">
        <v>0</v>
      </c>
      <c r="I47" s="36">
        <f aca="true" t="shared" si="5" ref="I47:I67">E47*H47</f>
        <v>0</v>
      </c>
      <c r="J47" s="32" t="s">
        <v>30</v>
      </c>
      <c r="K47" s="44"/>
      <c r="L47" s="6"/>
      <c r="M47" s="20" t="s">
        <v>64</v>
      </c>
      <c r="N47" s="6"/>
      <c r="O47" s="21"/>
      <c r="P47" s="6"/>
    </row>
    <row r="48" spans="1:16" ht="15.95" customHeight="1">
      <c r="A48" s="30">
        <v>35</v>
      </c>
      <c r="B48" s="31">
        <v>46361</v>
      </c>
      <c r="C48" s="32" t="s">
        <v>65</v>
      </c>
      <c r="D48" s="32" t="s">
        <v>25</v>
      </c>
      <c r="E48" s="33">
        <v>8</v>
      </c>
      <c r="F48" s="33">
        <v>0</v>
      </c>
      <c r="G48" s="34">
        <f t="shared" si="4"/>
        <v>0</v>
      </c>
      <c r="H48" s="35">
        <v>0</v>
      </c>
      <c r="I48" s="36">
        <f t="shared" si="5"/>
        <v>0</v>
      </c>
      <c r="J48" s="32" t="s">
        <v>30</v>
      </c>
      <c r="K48" s="44"/>
      <c r="L48" s="6"/>
      <c r="M48" s="20" t="s">
        <v>64</v>
      </c>
      <c r="N48" s="6"/>
      <c r="O48" s="21"/>
      <c r="P48" s="6"/>
    </row>
    <row r="49" spans="1:16" ht="15.95" customHeight="1">
      <c r="A49" s="30">
        <v>36</v>
      </c>
      <c r="B49" s="31">
        <v>46363</v>
      </c>
      <c r="C49" s="32" t="s">
        <v>66</v>
      </c>
      <c r="D49" s="32" t="s">
        <v>25</v>
      </c>
      <c r="E49" s="33">
        <v>434</v>
      </c>
      <c r="F49" s="33">
        <v>0</v>
      </c>
      <c r="G49" s="34">
        <f t="shared" si="4"/>
        <v>0</v>
      </c>
      <c r="H49" s="35">
        <v>0</v>
      </c>
      <c r="I49" s="36">
        <f t="shared" si="5"/>
        <v>0</v>
      </c>
      <c r="J49" s="32" t="s">
        <v>30</v>
      </c>
      <c r="K49" s="44"/>
      <c r="L49" s="6"/>
      <c r="M49" s="20" t="s">
        <v>64</v>
      </c>
      <c r="N49" s="6"/>
      <c r="O49" s="21"/>
      <c r="P49" s="6"/>
    </row>
    <row r="50" spans="1:16" ht="15.95" customHeight="1">
      <c r="A50" s="30">
        <v>37</v>
      </c>
      <c r="B50" s="31">
        <v>46383</v>
      </c>
      <c r="C50" s="32" t="s">
        <v>67</v>
      </c>
      <c r="D50" s="32" t="s">
        <v>42</v>
      </c>
      <c r="E50" s="33">
        <v>215</v>
      </c>
      <c r="F50" s="33">
        <v>0</v>
      </c>
      <c r="G50" s="34">
        <f t="shared" si="4"/>
        <v>0</v>
      </c>
      <c r="H50" s="35">
        <v>0</v>
      </c>
      <c r="I50" s="36">
        <f t="shared" si="5"/>
        <v>0</v>
      </c>
      <c r="J50" s="32" t="s">
        <v>30</v>
      </c>
      <c r="K50" s="44"/>
      <c r="L50" s="6"/>
      <c r="M50" s="20" t="s">
        <v>64</v>
      </c>
      <c r="N50" s="6"/>
      <c r="O50" s="21"/>
      <c r="P50" s="6"/>
    </row>
    <row r="51" spans="1:16" ht="15.95" customHeight="1">
      <c r="A51" s="30">
        <v>38</v>
      </c>
      <c r="B51" s="31">
        <v>46133</v>
      </c>
      <c r="C51" s="32" t="s">
        <v>68</v>
      </c>
      <c r="D51" s="32" t="s">
        <v>63</v>
      </c>
      <c r="E51" s="33">
        <v>3.07</v>
      </c>
      <c r="F51" s="33">
        <v>0</v>
      </c>
      <c r="G51" s="34">
        <f t="shared" si="4"/>
        <v>0</v>
      </c>
      <c r="H51" s="35">
        <v>0</v>
      </c>
      <c r="I51" s="36">
        <f t="shared" si="5"/>
        <v>0</v>
      </c>
      <c r="J51" s="32" t="s">
        <v>30</v>
      </c>
      <c r="K51" s="44"/>
      <c r="L51" s="6"/>
      <c r="M51" s="20" t="s">
        <v>64</v>
      </c>
      <c r="N51" s="6"/>
      <c r="O51" s="21"/>
      <c r="P51" s="6"/>
    </row>
    <row r="52" spans="1:16" ht="15.95" customHeight="1">
      <c r="A52" s="30">
        <v>39</v>
      </c>
      <c r="B52" s="31">
        <v>46151</v>
      </c>
      <c r="C52" s="32" t="s">
        <v>69</v>
      </c>
      <c r="D52" s="32" t="s">
        <v>42</v>
      </c>
      <c r="E52" s="33">
        <v>48</v>
      </c>
      <c r="F52" s="33">
        <v>0</v>
      </c>
      <c r="G52" s="34">
        <f t="shared" si="4"/>
        <v>0</v>
      </c>
      <c r="H52" s="35">
        <v>0</v>
      </c>
      <c r="I52" s="36">
        <f t="shared" si="5"/>
        <v>0</v>
      </c>
      <c r="J52" s="32" t="s">
        <v>30</v>
      </c>
      <c r="K52" s="44"/>
      <c r="L52" s="6"/>
      <c r="M52" s="20" t="s">
        <v>64</v>
      </c>
      <c r="N52" s="6"/>
      <c r="O52" s="21"/>
      <c r="P52" s="6"/>
    </row>
    <row r="53" spans="1:16" ht="15.95" customHeight="1">
      <c r="A53" s="30">
        <v>40</v>
      </c>
      <c r="B53" s="31">
        <v>46383</v>
      </c>
      <c r="C53" s="32" t="s">
        <v>67</v>
      </c>
      <c r="D53" s="32" t="s">
        <v>42</v>
      </c>
      <c r="E53" s="33">
        <v>24</v>
      </c>
      <c r="F53" s="33">
        <v>0</v>
      </c>
      <c r="G53" s="34">
        <f t="shared" si="4"/>
        <v>0</v>
      </c>
      <c r="H53" s="35">
        <v>0</v>
      </c>
      <c r="I53" s="36">
        <f t="shared" si="5"/>
        <v>0</v>
      </c>
      <c r="J53" s="32" t="s">
        <v>30</v>
      </c>
      <c r="K53" s="44"/>
      <c r="L53" s="6"/>
      <c r="M53" s="20" t="s">
        <v>64</v>
      </c>
      <c r="N53" s="6"/>
      <c r="O53" s="21"/>
      <c r="P53" s="6"/>
    </row>
    <row r="54" spans="1:16" ht="15.95" customHeight="1">
      <c r="A54" s="30">
        <v>41</v>
      </c>
      <c r="B54" s="31">
        <v>46134</v>
      </c>
      <c r="C54" s="32" t="s">
        <v>70</v>
      </c>
      <c r="D54" s="32" t="s">
        <v>63</v>
      </c>
      <c r="E54" s="33">
        <v>0.72</v>
      </c>
      <c r="F54" s="33">
        <v>0</v>
      </c>
      <c r="G54" s="34">
        <f t="shared" si="4"/>
        <v>0</v>
      </c>
      <c r="H54" s="35">
        <v>0</v>
      </c>
      <c r="I54" s="36">
        <f t="shared" si="5"/>
        <v>0</v>
      </c>
      <c r="J54" s="32" t="s">
        <v>30</v>
      </c>
      <c r="K54" s="44"/>
      <c r="L54" s="6"/>
      <c r="M54" s="20" t="s">
        <v>64</v>
      </c>
      <c r="N54" s="6"/>
      <c r="O54" s="21"/>
      <c r="P54" s="6"/>
    </row>
    <row r="55" spans="1:16" ht="15.95" customHeight="1">
      <c r="A55" s="30">
        <v>42</v>
      </c>
      <c r="B55" s="31">
        <v>46141</v>
      </c>
      <c r="C55" s="32" t="s">
        <v>71</v>
      </c>
      <c r="D55" s="32" t="s">
        <v>72</v>
      </c>
      <c r="E55" s="33">
        <v>220</v>
      </c>
      <c r="F55" s="33">
        <v>0</v>
      </c>
      <c r="G55" s="34">
        <f t="shared" si="4"/>
        <v>0</v>
      </c>
      <c r="H55" s="35">
        <v>0</v>
      </c>
      <c r="I55" s="36">
        <f t="shared" si="5"/>
        <v>0</v>
      </c>
      <c r="J55" s="32" t="s">
        <v>30</v>
      </c>
      <c r="K55" s="44"/>
      <c r="L55" s="6"/>
      <c r="M55" s="20" t="s">
        <v>64</v>
      </c>
      <c r="N55" s="6"/>
      <c r="O55" s="21"/>
      <c r="P55" s="6"/>
    </row>
    <row r="56" spans="1:16" ht="15.95" customHeight="1">
      <c r="A56" s="30">
        <v>43</v>
      </c>
      <c r="B56" s="31">
        <v>46181</v>
      </c>
      <c r="C56" s="32" t="s">
        <v>73</v>
      </c>
      <c r="D56" s="32" t="s">
        <v>25</v>
      </c>
      <c r="E56" s="33">
        <v>196</v>
      </c>
      <c r="F56" s="33">
        <v>0</v>
      </c>
      <c r="G56" s="34">
        <f t="shared" si="4"/>
        <v>0</v>
      </c>
      <c r="H56" s="35">
        <v>0</v>
      </c>
      <c r="I56" s="36">
        <f t="shared" si="5"/>
        <v>0</v>
      </c>
      <c r="J56" s="32" t="s">
        <v>30</v>
      </c>
      <c r="K56" s="44"/>
      <c r="L56" s="6"/>
      <c r="M56" s="20" t="s">
        <v>64</v>
      </c>
      <c r="N56" s="6"/>
      <c r="O56" s="21"/>
      <c r="P56" s="6"/>
    </row>
    <row r="57" spans="1:16" ht="15.95" customHeight="1">
      <c r="A57" s="30">
        <v>44</v>
      </c>
      <c r="B57" s="31">
        <v>46225</v>
      </c>
      <c r="C57" s="32" t="s">
        <v>74</v>
      </c>
      <c r="D57" s="32" t="s">
        <v>75</v>
      </c>
      <c r="E57" s="33">
        <v>0.9</v>
      </c>
      <c r="F57" s="33">
        <v>0</v>
      </c>
      <c r="G57" s="34">
        <f t="shared" si="4"/>
        <v>0</v>
      </c>
      <c r="H57" s="35">
        <v>0</v>
      </c>
      <c r="I57" s="36">
        <f t="shared" si="5"/>
        <v>0</v>
      </c>
      <c r="J57" s="32" t="s">
        <v>30</v>
      </c>
      <c r="K57" s="44"/>
      <c r="L57" s="6"/>
      <c r="M57" s="20" t="s">
        <v>64</v>
      </c>
      <c r="N57" s="6"/>
      <c r="O57" s="21"/>
      <c r="P57" s="6"/>
    </row>
    <row r="58" spans="1:16" ht="15.95" customHeight="1">
      <c r="A58" s="30">
        <v>45</v>
      </c>
      <c r="B58" s="31">
        <v>46231</v>
      </c>
      <c r="C58" s="32" t="s">
        <v>76</v>
      </c>
      <c r="D58" s="32" t="s">
        <v>75</v>
      </c>
      <c r="E58" s="33">
        <v>1.54</v>
      </c>
      <c r="F58" s="33">
        <v>0</v>
      </c>
      <c r="G58" s="34">
        <f t="shared" si="4"/>
        <v>0</v>
      </c>
      <c r="H58" s="35">
        <v>0</v>
      </c>
      <c r="I58" s="36">
        <f t="shared" si="5"/>
        <v>0</v>
      </c>
      <c r="J58" s="32" t="s">
        <v>30</v>
      </c>
      <c r="K58" s="44"/>
      <c r="L58" s="6"/>
      <c r="M58" s="20" t="s">
        <v>64</v>
      </c>
      <c r="N58" s="6"/>
      <c r="O58" s="21"/>
      <c r="P58" s="6"/>
    </row>
    <row r="59" spans="1:16" ht="15.95" customHeight="1">
      <c r="A59" s="30">
        <v>46</v>
      </c>
      <c r="B59" s="31">
        <v>46134</v>
      </c>
      <c r="C59" s="32" t="s">
        <v>70</v>
      </c>
      <c r="D59" s="32" t="s">
        <v>63</v>
      </c>
      <c r="E59" s="33">
        <v>0.58</v>
      </c>
      <c r="F59" s="33">
        <v>0</v>
      </c>
      <c r="G59" s="34">
        <f t="shared" si="4"/>
        <v>0</v>
      </c>
      <c r="H59" s="35">
        <v>0</v>
      </c>
      <c r="I59" s="36">
        <f t="shared" si="5"/>
        <v>0</v>
      </c>
      <c r="J59" s="32" t="s">
        <v>30</v>
      </c>
      <c r="K59" s="44"/>
      <c r="L59" s="6"/>
      <c r="M59" s="20" t="s">
        <v>64</v>
      </c>
      <c r="N59" s="6"/>
      <c r="O59" s="21"/>
      <c r="P59" s="6"/>
    </row>
    <row r="60" spans="1:16" ht="15.95" customHeight="1">
      <c r="A60" s="30">
        <v>47</v>
      </c>
      <c r="B60" s="31">
        <v>46141</v>
      </c>
      <c r="C60" s="32" t="s">
        <v>71</v>
      </c>
      <c r="D60" s="32" t="s">
        <v>72</v>
      </c>
      <c r="E60" s="33">
        <v>220</v>
      </c>
      <c r="F60" s="33">
        <v>0</v>
      </c>
      <c r="G60" s="34">
        <f t="shared" si="4"/>
        <v>0</v>
      </c>
      <c r="H60" s="35">
        <v>0</v>
      </c>
      <c r="I60" s="36">
        <f t="shared" si="5"/>
        <v>0</v>
      </c>
      <c r="J60" s="32" t="s">
        <v>30</v>
      </c>
      <c r="K60" s="44"/>
      <c r="L60" s="6"/>
      <c r="M60" s="20" t="s">
        <v>64</v>
      </c>
      <c r="N60" s="6"/>
      <c r="O60" s="21"/>
      <c r="P60" s="6"/>
    </row>
    <row r="61" spans="1:16" ht="15.95" customHeight="1">
      <c r="A61" s="30">
        <v>48</v>
      </c>
      <c r="B61" s="31">
        <v>46181</v>
      </c>
      <c r="C61" s="32" t="s">
        <v>73</v>
      </c>
      <c r="D61" s="32" t="s">
        <v>25</v>
      </c>
      <c r="E61" s="33">
        <v>206</v>
      </c>
      <c r="F61" s="33">
        <v>0</v>
      </c>
      <c r="G61" s="34">
        <f t="shared" si="4"/>
        <v>0</v>
      </c>
      <c r="H61" s="35">
        <v>0</v>
      </c>
      <c r="I61" s="36">
        <f t="shared" si="5"/>
        <v>0</v>
      </c>
      <c r="J61" s="32" t="s">
        <v>30</v>
      </c>
      <c r="K61" s="44"/>
      <c r="L61" s="6"/>
      <c r="M61" s="20" t="s">
        <v>64</v>
      </c>
      <c r="N61" s="6"/>
      <c r="O61" s="21"/>
      <c r="P61" s="6"/>
    </row>
    <row r="62" spans="1:16" ht="15.95" customHeight="1">
      <c r="A62" s="30">
        <v>49</v>
      </c>
      <c r="B62" s="31">
        <v>46225</v>
      </c>
      <c r="C62" s="32" t="s">
        <v>74</v>
      </c>
      <c r="D62" s="32" t="s">
        <v>75</v>
      </c>
      <c r="E62" s="33">
        <v>0.7</v>
      </c>
      <c r="F62" s="33">
        <v>0</v>
      </c>
      <c r="G62" s="34">
        <f t="shared" si="4"/>
        <v>0</v>
      </c>
      <c r="H62" s="35">
        <v>0</v>
      </c>
      <c r="I62" s="36">
        <f t="shared" si="5"/>
        <v>0</v>
      </c>
      <c r="J62" s="32" t="s">
        <v>30</v>
      </c>
      <c r="K62" s="44"/>
      <c r="L62" s="6"/>
      <c r="M62" s="20" t="s">
        <v>64</v>
      </c>
      <c r="N62" s="6"/>
      <c r="O62" s="21"/>
      <c r="P62" s="6"/>
    </row>
    <row r="63" spans="1:16" ht="15.95" customHeight="1">
      <c r="A63" s="30">
        <v>50</v>
      </c>
      <c r="B63" s="31">
        <v>46231</v>
      </c>
      <c r="C63" s="32" t="s">
        <v>76</v>
      </c>
      <c r="D63" s="32" t="s">
        <v>75</v>
      </c>
      <c r="E63" s="33">
        <v>1.26</v>
      </c>
      <c r="F63" s="33">
        <v>0</v>
      </c>
      <c r="G63" s="34">
        <f t="shared" si="4"/>
        <v>0</v>
      </c>
      <c r="H63" s="35">
        <v>0</v>
      </c>
      <c r="I63" s="36">
        <f t="shared" si="5"/>
        <v>0</v>
      </c>
      <c r="J63" s="32" t="s">
        <v>30</v>
      </c>
      <c r="K63" s="44"/>
      <c r="L63" s="6"/>
      <c r="M63" s="20" t="s">
        <v>64</v>
      </c>
      <c r="N63" s="6"/>
      <c r="O63" s="21"/>
      <c r="P63" s="6"/>
    </row>
    <row r="64" spans="1:16" ht="15.95" customHeight="1">
      <c r="A64" s="30">
        <v>51</v>
      </c>
      <c r="B64" s="31">
        <v>46221</v>
      </c>
      <c r="C64" s="32" t="s">
        <v>77</v>
      </c>
      <c r="D64" s="32" t="s">
        <v>72</v>
      </c>
      <c r="E64" s="33">
        <v>1.6</v>
      </c>
      <c r="F64" s="33">
        <v>0</v>
      </c>
      <c r="G64" s="34">
        <f t="shared" si="4"/>
        <v>0</v>
      </c>
      <c r="H64" s="35">
        <v>0</v>
      </c>
      <c r="I64" s="36">
        <f t="shared" si="5"/>
        <v>0</v>
      </c>
      <c r="J64" s="32" t="s">
        <v>30</v>
      </c>
      <c r="K64" s="44"/>
      <c r="L64" s="6"/>
      <c r="M64" s="20" t="s">
        <v>64</v>
      </c>
      <c r="N64" s="6"/>
      <c r="O64" s="21"/>
      <c r="P64" s="6"/>
    </row>
    <row r="65" spans="1:16" ht="15.95" customHeight="1">
      <c r="A65" s="30">
        <v>52</v>
      </c>
      <c r="B65" s="31">
        <v>46134</v>
      </c>
      <c r="C65" s="32" t="s">
        <v>70</v>
      </c>
      <c r="D65" s="32" t="s">
        <v>63</v>
      </c>
      <c r="E65" s="33">
        <v>1.44</v>
      </c>
      <c r="F65" s="33">
        <v>0</v>
      </c>
      <c r="G65" s="34">
        <f t="shared" si="4"/>
        <v>0</v>
      </c>
      <c r="H65" s="35">
        <v>0</v>
      </c>
      <c r="I65" s="36">
        <f t="shared" si="5"/>
        <v>0</v>
      </c>
      <c r="J65" s="32" t="s">
        <v>30</v>
      </c>
      <c r="K65" s="44"/>
      <c r="L65" s="6"/>
      <c r="M65" s="20" t="s">
        <v>64</v>
      </c>
      <c r="N65" s="6"/>
      <c r="O65" s="21"/>
      <c r="P65" s="6"/>
    </row>
    <row r="66" spans="1:16" ht="15.95" customHeight="1">
      <c r="A66" s="30">
        <v>53</v>
      </c>
      <c r="B66" s="31">
        <v>46241</v>
      </c>
      <c r="C66" s="32" t="s">
        <v>78</v>
      </c>
      <c r="D66" s="32" t="s">
        <v>63</v>
      </c>
      <c r="E66" s="33">
        <v>0.32</v>
      </c>
      <c r="F66" s="33">
        <v>0</v>
      </c>
      <c r="G66" s="34">
        <f t="shared" si="4"/>
        <v>0</v>
      </c>
      <c r="H66" s="35">
        <v>0</v>
      </c>
      <c r="I66" s="36">
        <f t="shared" si="5"/>
        <v>0</v>
      </c>
      <c r="J66" s="32" t="s">
        <v>30</v>
      </c>
      <c r="K66" s="44"/>
      <c r="L66" s="6"/>
      <c r="M66" s="20" t="s">
        <v>64</v>
      </c>
      <c r="N66" s="6"/>
      <c r="O66" s="21"/>
      <c r="P66" s="6"/>
    </row>
    <row r="67" spans="1:16" ht="16.5" customHeight="1">
      <c r="A67" s="37">
        <v>54</v>
      </c>
      <c r="B67" s="38">
        <v>46451</v>
      </c>
      <c r="C67" s="39" t="s">
        <v>79</v>
      </c>
      <c r="D67" s="39" t="s">
        <v>25</v>
      </c>
      <c r="E67" s="40">
        <v>8</v>
      </c>
      <c r="F67" s="40">
        <v>0</v>
      </c>
      <c r="G67" s="41">
        <f t="shared" si="4"/>
        <v>0</v>
      </c>
      <c r="H67" s="42">
        <v>0</v>
      </c>
      <c r="I67" s="43">
        <f t="shared" si="5"/>
        <v>0</v>
      </c>
      <c r="J67" s="39" t="s">
        <v>30</v>
      </c>
      <c r="K67" s="44"/>
      <c r="L67" s="6"/>
      <c r="M67" s="20" t="s">
        <v>64</v>
      </c>
      <c r="N67" s="6"/>
      <c r="O67" s="21"/>
      <c r="P67" s="6"/>
    </row>
    <row r="68" spans="1:16" ht="16.5" customHeight="1">
      <c r="A68" s="45"/>
      <c r="B68" s="46"/>
      <c r="C68" s="47" t="s">
        <v>36</v>
      </c>
      <c r="D68" s="47"/>
      <c r="E68" s="48"/>
      <c r="F68" s="48"/>
      <c r="G68" s="49">
        <f>SUM(G47:G67)</f>
        <v>0</v>
      </c>
      <c r="H68" s="50"/>
      <c r="I68" s="51">
        <f>SUM(I47:I67)</f>
        <v>0</v>
      </c>
      <c r="J68" s="52"/>
      <c r="K68" s="15"/>
      <c r="L68" s="6"/>
      <c r="M68" s="20" t="s">
        <v>64</v>
      </c>
      <c r="N68" s="6"/>
      <c r="O68" s="21"/>
      <c r="P68" s="6"/>
    </row>
    <row r="69" spans="1:16" ht="20.1" customHeight="1">
      <c r="A69" s="53" t="s">
        <v>80</v>
      </c>
      <c r="B69" s="54"/>
      <c r="C69" s="55"/>
      <c r="D69" s="55"/>
      <c r="E69" s="56"/>
      <c r="F69" s="56"/>
      <c r="G69" s="57"/>
      <c r="H69" s="58"/>
      <c r="I69" s="59"/>
      <c r="J69" s="60"/>
      <c r="K69" s="6"/>
      <c r="L69" s="6"/>
      <c r="M69" s="20"/>
      <c r="N69" s="6"/>
      <c r="O69" s="21"/>
      <c r="P69" s="6"/>
    </row>
    <row r="70" spans="1:16" ht="15.95" customHeight="1">
      <c r="A70" s="30">
        <v>55</v>
      </c>
      <c r="B70" s="31">
        <v>210202103</v>
      </c>
      <c r="C70" s="32" t="s">
        <v>81</v>
      </c>
      <c r="D70" s="32" t="s">
        <v>25</v>
      </c>
      <c r="E70" s="33">
        <v>8</v>
      </c>
      <c r="F70" s="33">
        <v>0</v>
      </c>
      <c r="G70" s="34">
        <f aca="true" t="shared" si="6" ref="G70:G101">E70*F70</f>
        <v>0</v>
      </c>
      <c r="H70" s="35">
        <v>1.07</v>
      </c>
      <c r="I70" s="36">
        <f aca="true" t="shared" si="7" ref="I70:I101">E70*H70</f>
        <v>8.56</v>
      </c>
      <c r="J70" s="32" t="s">
        <v>30</v>
      </c>
      <c r="K70" s="44"/>
      <c r="L70" s="6"/>
      <c r="M70" s="20" t="s">
        <v>82</v>
      </c>
      <c r="N70" s="6"/>
      <c r="O70" s="21"/>
      <c r="P70" s="6"/>
    </row>
    <row r="71" spans="1:16" ht="15.95" customHeight="1">
      <c r="A71" s="30">
        <v>56</v>
      </c>
      <c r="B71" s="31">
        <v>210204002</v>
      </c>
      <c r="C71" s="32" t="s">
        <v>83</v>
      </c>
      <c r="D71" s="32" t="s">
        <v>25</v>
      </c>
      <c r="E71" s="33">
        <v>8</v>
      </c>
      <c r="F71" s="33">
        <v>0</v>
      </c>
      <c r="G71" s="34">
        <f t="shared" si="6"/>
        <v>0</v>
      </c>
      <c r="H71" s="35">
        <v>1.68</v>
      </c>
      <c r="I71" s="36">
        <f t="shared" si="7"/>
        <v>13.44</v>
      </c>
      <c r="J71" s="32" t="s">
        <v>30</v>
      </c>
      <c r="K71" s="44"/>
      <c r="L71" s="6"/>
      <c r="M71" s="20" t="s">
        <v>82</v>
      </c>
      <c r="N71" s="6"/>
      <c r="O71" s="21"/>
      <c r="P71" s="6"/>
    </row>
    <row r="72" spans="1:16" ht="15.95" customHeight="1">
      <c r="A72" s="30">
        <v>57</v>
      </c>
      <c r="B72" s="31">
        <v>210204103</v>
      </c>
      <c r="C72" s="32" t="s">
        <v>84</v>
      </c>
      <c r="D72" s="32" t="s">
        <v>25</v>
      </c>
      <c r="E72" s="33">
        <v>8</v>
      </c>
      <c r="F72" s="33">
        <v>0</v>
      </c>
      <c r="G72" s="34">
        <f t="shared" si="6"/>
        <v>0</v>
      </c>
      <c r="H72" s="35">
        <v>2.71</v>
      </c>
      <c r="I72" s="36">
        <f t="shared" si="7"/>
        <v>21.68</v>
      </c>
      <c r="J72" s="32" t="s">
        <v>30</v>
      </c>
      <c r="K72" s="44"/>
      <c r="L72" s="6"/>
      <c r="M72" s="20" t="s">
        <v>82</v>
      </c>
      <c r="N72" s="6"/>
      <c r="O72" s="21"/>
      <c r="P72" s="6"/>
    </row>
    <row r="73" spans="1:16" ht="15.95" customHeight="1">
      <c r="A73" s="30">
        <v>58</v>
      </c>
      <c r="B73" s="31">
        <v>210204201</v>
      </c>
      <c r="C73" s="32" t="s">
        <v>85</v>
      </c>
      <c r="D73" s="32" t="s">
        <v>25</v>
      </c>
      <c r="E73" s="33">
        <v>8</v>
      </c>
      <c r="F73" s="33">
        <v>0</v>
      </c>
      <c r="G73" s="34">
        <f t="shared" si="6"/>
        <v>0</v>
      </c>
      <c r="H73" s="35">
        <v>1.37</v>
      </c>
      <c r="I73" s="36">
        <f t="shared" si="7"/>
        <v>10.96</v>
      </c>
      <c r="J73" s="32" t="s">
        <v>30</v>
      </c>
      <c r="K73" s="44"/>
      <c r="L73" s="6"/>
      <c r="M73" s="20" t="s">
        <v>82</v>
      </c>
      <c r="N73" s="6"/>
      <c r="O73" s="21"/>
      <c r="P73" s="6"/>
    </row>
    <row r="74" spans="1:16" ht="15.95" customHeight="1">
      <c r="A74" s="30">
        <v>59</v>
      </c>
      <c r="B74" s="31">
        <v>210810013</v>
      </c>
      <c r="C74" s="32" t="s">
        <v>86</v>
      </c>
      <c r="D74" s="32" t="s">
        <v>42</v>
      </c>
      <c r="E74" s="33">
        <v>254</v>
      </c>
      <c r="F74" s="33">
        <v>0</v>
      </c>
      <c r="G74" s="34">
        <f t="shared" si="6"/>
        <v>0</v>
      </c>
      <c r="H74" s="35">
        <v>0.057</v>
      </c>
      <c r="I74" s="36">
        <f t="shared" si="7"/>
        <v>14.478</v>
      </c>
      <c r="J74" s="32" t="s">
        <v>30</v>
      </c>
      <c r="K74" s="44"/>
      <c r="L74" s="6"/>
      <c r="M74" s="20" t="s">
        <v>82</v>
      </c>
      <c r="N74" s="6"/>
      <c r="O74" s="21"/>
      <c r="P74" s="6"/>
    </row>
    <row r="75" spans="1:16" ht="15.95" customHeight="1">
      <c r="A75" s="30">
        <v>60</v>
      </c>
      <c r="B75" s="31">
        <v>210810048</v>
      </c>
      <c r="C75" s="32" t="s">
        <v>87</v>
      </c>
      <c r="D75" s="32" t="s">
        <v>42</v>
      </c>
      <c r="E75" s="33">
        <v>48</v>
      </c>
      <c r="F75" s="33">
        <v>0</v>
      </c>
      <c r="G75" s="34">
        <f t="shared" si="6"/>
        <v>0</v>
      </c>
      <c r="H75" s="35">
        <v>0.09</v>
      </c>
      <c r="I75" s="36">
        <f t="shared" si="7"/>
        <v>4.32</v>
      </c>
      <c r="J75" s="32" t="s">
        <v>30</v>
      </c>
      <c r="K75" s="44"/>
      <c r="L75" s="6"/>
      <c r="M75" s="20" t="s">
        <v>82</v>
      </c>
      <c r="N75" s="6"/>
      <c r="O75" s="21"/>
      <c r="P75" s="6"/>
    </row>
    <row r="76" spans="1:16" ht="15.95" customHeight="1">
      <c r="A76" s="30">
        <v>61</v>
      </c>
      <c r="B76" s="31">
        <v>210100003</v>
      </c>
      <c r="C76" s="32" t="s">
        <v>88</v>
      </c>
      <c r="D76" s="32" t="s">
        <v>25</v>
      </c>
      <c r="E76" s="33">
        <v>4</v>
      </c>
      <c r="F76" s="33">
        <v>0</v>
      </c>
      <c r="G76" s="34">
        <f t="shared" si="6"/>
        <v>0</v>
      </c>
      <c r="H76" s="35">
        <v>0.077</v>
      </c>
      <c r="I76" s="36">
        <f t="shared" si="7"/>
        <v>0.308</v>
      </c>
      <c r="J76" s="32" t="s">
        <v>30</v>
      </c>
      <c r="K76" s="19" t="s">
        <v>27</v>
      </c>
      <c r="L76" s="6"/>
      <c r="M76" s="20" t="s">
        <v>82</v>
      </c>
      <c r="N76" s="6"/>
      <c r="O76" s="21"/>
      <c r="P76" s="6"/>
    </row>
    <row r="77" spans="1:16" ht="15.95" customHeight="1">
      <c r="A77" s="30">
        <v>62</v>
      </c>
      <c r="B77" s="31">
        <v>210100101</v>
      </c>
      <c r="C77" s="32" t="s">
        <v>89</v>
      </c>
      <c r="D77" s="32" t="s">
        <v>25</v>
      </c>
      <c r="E77" s="33">
        <v>32</v>
      </c>
      <c r="F77" s="33">
        <v>0</v>
      </c>
      <c r="G77" s="34">
        <f t="shared" si="6"/>
        <v>0</v>
      </c>
      <c r="H77" s="35">
        <v>0.067</v>
      </c>
      <c r="I77" s="36">
        <f t="shared" si="7"/>
        <v>2.144</v>
      </c>
      <c r="J77" s="32" t="s">
        <v>30</v>
      </c>
      <c r="K77" s="19" t="s">
        <v>27</v>
      </c>
      <c r="L77" s="6"/>
      <c r="M77" s="20" t="s">
        <v>82</v>
      </c>
      <c r="N77" s="6"/>
      <c r="O77" s="21"/>
      <c r="P77" s="6"/>
    </row>
    <row r="78" spans="1:16" ht="15.95" customHeight="1">
      <c r="A78" s="30">
        <v>63</v>
      </c>
      <c r="B78" s="31">
        <v>210100251</v>
      </c>
      <c r="C78" s="32" t="s">
        <v>90</v>
      </c>
      <c r="D78" s="32" t="s">
        <v>25</v>
      </c>
      <c r="E78" s="33">
        <v>28</v>
      </c>
      <c r="F78" s="33">
        <v>0</v>
      </c>
      <c r="G78" s="34">
        <f t="shared" si="6"/>
        <v>0</v>
      </c>
      <c r="H78" s="35">
        <v>0.242</v>
      </c>
      <c r="I78" s="36">
        <f t="shared" si="7"/>
        <v>6.776</v>
      </c>
      <c r="J78" s="32" t="s">
        <v>30</v>
      </c>
      <c r="K78" s="44"/>
      <c r="L78" s="6"/>
      <c r="M78" s="20" t="s">
        <v>82</v>
      </c>
      <c r="N78" s="6"/>
      <c r="O78" s="21"/>
      <c r="P78" s="6"/>
    </row>
    <row r="79" spans="1:16" ht="15.95" customHeight="1">
      <c r="A79" s="30">
        <v>64</v>
      </c>
      <c r="B79" s="31">
        <v>210100641</v>
      </c>
      <c r="C79" s="32" t="s">
        <v>91</v>
      </c>
      <c r="D79" s="32" t="s">
        <v>25</v>
      </c>
      <c r="E79" s="33">
        <v>1</v>
      </c>
      <c r="F79" s="33">
        <v>0</v>
      </c>
      <c r="G79" s="34">
        <f t="shared" si="6"/>
        <v>0</v>
      </c>
      <c r="H79" s="35">
        <v>1.62</v>
      </c>
      <c r="I79" s="36">
        <f t="shared" si="7"/>
        <v>1.62</v>
      </c>
      <c r="J79" s="32" t="s">
        <v>30</v>
      </c>
      <c r="K79" s="44"/>
      <c r="L79" s="6"/>
      <c r="M79" s="20" t="s">
        <v>82</v>
      </c>
      <c r="N79" s="6"/>
      <c r="O79" s="21"/>
      <c r="P79" s="6"/>
    </row>
    <row r="80" spans="1:16" ht="15.95" customHeight="1">
      <c r="A80" s="30">
        <v>65</v>
      </c>
      <c r="B80" s="31">
        <v>210100641</v>
      </c>
      <c r="C80" s="32" t="s">
        <v>91</v>
      </c>
      <c r="D80" s="32" t="s">
        <v>25</v>
      </c>
      <c r="E80" s="33">
        <v>1</v>
      </c>
      <c r="F80" s="33">
        <v>0</v>
      </c>
      <c r="G80" s="34">
        <f t="shared" si="6"/>
        <v>0</v>
      </c>
      <c r="H80" s="35">
        <v>1.62</v>
      </c>
      <c r="I80" s="36">
        <f t="shared" si="7"/>
        <v>1.62</v>
      </c>
      <c r="J80" s="32" t="s">
        <v>30</v>
      </c>
      <c r="K80" s="44"/>
      <c r="L80" s="6"/>
      <c r="M80" s="20" t="s">
        <v>82</v>
      </c>
      <c r="N80" s="6"/>
      <c r="O80" s="21"/>
      <c r="P80" s="6"/>
    </row>
    <row r="81" spans="1:16" ht="15.95" customHeight="1">
      <c r="A81" s="30">
        <v>66</v>
      </c>
      <c r="B81" s="31">
        <v>210101201</v>
      </c>
      <c r="C81" s="32" t="s">
        <v>92</v>
      </c>
      <c r="D81" s="32" t="s">
        <v>25</v>
      </c>
      <c r="E81" s="33">
        <v>2</v>
      </c>
      <c r="F81" s="33">
        <v>0</v>
      </c>
      <c r="G81" s="34">
        <f t="shared" si="6"/>
        <v>0</v>
      </c>
      <c r="H81" s="35">
        <v>4.14</v>
      </c>
      <c r="I81" s="36">
        <f t="shared" si="7"/>
        <v>8.28</v>
      </c>
      <c r="J81" s="32" t="s">
        <v>30</v>
      </c>
      <c r="K81" s="44"/>
      <c r="L81" s="6"/>
      <c r="M81" s="20" t="s">
        <v>82</v>
      </c>
      <c r="N81" s="6"/>
      <c r="O81" s="21"/>
      <c r="P81" s="6"/>
    </row>
    <row r="82" spans="1:16" ht="15.95" customHeight="1">
      <c r="A82" s="30">
        <v>67</v>
      </c>
      <c r="B82" s="31">
        <v>210100251</v>
      </c>
      <c r="C82" s="32" t="s">
        <v>90</v>
      </c>
      <c r="D82" s="32" t="s">
        <v>25</v>
      </c>
      <c r="E82" s="33">
        <v>8</v>
      </c>
      <c r="F82" s="33">
        <v>0</v>
      </c>
      <c r="G82" s="34">
        <f t="shared" si="6"/>
        <v>0</v>
      </c>
      <c r="H82" s="35">
        <v>0.242</v>
      </c>
      <c r="I82" s="36">
        <f t="shared" si="7"/>
        <v>1.936</v>
      </c>
      <c r="J82" s="32" t="s">
        <v>30</v>
      </c>
      <c r="K82" s="44"/>
      <c r="L82" s="6"/>
      <c r="M82" s="20" t="s">
        <v>82</v>
      </c>
      <c r="N82" s="6"/>
      <c r="O82" s="21"/>
      <c r="P82" s="6"/>
    </row>
    <row r="83" spans="1:16" ht="15.95" customHeight="1">
      <c r="A83" s="30">
        <v>68</v>
      </c>
      <c r="B83" s="31">
        <v>210950101</v>
      </c>
      <c r="C83" s="32" t="s">
        <v>93</v>
      </c>
      <c r="D83" s="32" t="s">
        <v>25</v>
      </c>
      <c r="E83" s="33">
        <v>8</v>
      </c>
      <c r="F83" s="33">
        <v>0</v>
      </c>
      <c r="G83" s="34">
        <f t="shared" si="6"/>
        <v>0</v>
      </c>
      <c r="H83" s="35">
        <v>0.025</v>
      </c>
      <c r="I83" s="36">
        <f t="shared" si="7"/>
        <v>0.2</v>
      </c>
      <c r="J83" s="32" t="s">
        <v>30</v>
      </c>
      <c r="K83" s="44"/>
      <c r="L83" s="6"/>
      <c r="M83" s="20" t="s">
        <v>82</v>
      </c>
      <c r="N83" s="6"/>
      <c r="O83" s="21"/>
      <c r="P83" s="6"/>
    </row>
    <row r="84" spans="1:16" ht="15.95" customHeight="1">
      <c r="A84" s="30">
        <v>69</v>
      </c>
      <c r="B84" s="31">
        <v>210950101</v>
      </c>
      <c r="C84" s="32" t="s">
        <v>93</v>
      </c>
      <c r="D84" s="32" t="s">
        <v>25</v>
      </c>
      <c r="E84" s="33">
        <v>8</v>
      </c>
      <c r="F84" s="33">
        <v>0</v>
      </c>
      <c r="G84" s="34">
        <f t="shared" si="6"/>
        <v>0</v>
      </c>
      <c r="H84" s="35">
        <v>0.025</v>
      </c>
      <c r="I84" s="36">
        <f t="shared" si="7"/>
        <v>0.2</v>
      </c>
      <c r="J84" s="32" t="s">
        <v>30</v>
      </c>
      <c r="K84" s="44"/>
      <c r="L84" s="6"/>
      <c r="M84" s="20" t="s">
        <v>82</v>
      </c>
      <c r="N84" s="6"/>
      <c r="O84" s="21"/>
      <c r="P84" s="6"/>
    </row>
    <row r="85" spans="1:16" ht="15.95" customHeight="1">
      <c r="A85" s="30">
        <v>70</v>
      </c>
      <c r="B85" s="31">
        <v>210010124</v>
      </c>
      <c r="C85" s="32" t="s">
        <v>94</v>
      </c>
      <c r="D85" s="32" t="s">
        <v>42</v>
      </c>
      <c r="E85" s="33">
        <v>18</v>
      </c>
      <c r="F85" s="33">
        <v>0</v>
      </c>
      <c r="G85" s="34">
        <f t="shared" si="6"/>
        <v>0</v>
      </c>
      <c r="H85" s="35">
        <v>0.137</v>
      </c>
      <c r="I85" s="36">
        <f t="shared" si="7"/>
        <v>2.466</v>
      </c>
      <c r="J85" s="32" t="s">
        <v>30</v>
      </c>
      <c r="K85" s="44"/>
      <c r="L85" s="6"/>
      <c r="M85" s="20" t="s">
        <v>82</v>
      </c>
      <c r="N85" s="6"/>
      <c r="O85" s="21"/>
      <c r="P85" s="6"/>
    </row>
    <row r="86" spans="1:16" ht="15.95" customHeight="1">
      <c r="A86" s="30">
        <v>71</v>
      </c>
      <c r="B86" s="31">
        <v>210120103</v>
      </c>
      <c r="C86" s="32" t="s">
        <v>95</v>
      </c>
      <c r="D86" s="32" t="s">
        <v>25</v>
      </c>
      <c r="E86" s="33">
        <v>3</v>
      </c>
      <c r="F86" s="33">
        <v>0</v>
      </c>
      <c r="G86" s="34">
        <f t="shared" si="6"/>
        <v>0</v>
      </c>
      <c r="H86" s="35">
        <v>0.016</v>
      </c>
      <c r="I86" s="36">
        <f t="shared" si="7"/>
        <v>0.048</v>
      </c>
      <c r="J86" s="32" t="s">
        <v>30</v>
      </c>
      <c r="K86" s="44"/>
      <c r="L86" s="6"/>
      <c r="M86" s="20" t="s">
        <v>82</v>
      </c>
      <c r="N86" s="6"/>
      <c r="O86" s="21"/>
      <c r="P86" s="6"/>
    </row>
    <row r="87" spans="1:16" ht="15.95" customHeight="1">
      <c r="A87" s="30">
        <v>72</v>
      </c>
      <c r="B87" s="31">
        <v>210191546</v>
      </c>
      <c r="C87" s="32" t="s">
        <v>96</v>
      </c>
      <c r="D87" s="32" t="s">
        <v>25</v>
      </c>
      <c r="E87" s="33">
        <v>1</v>
      </c>
      <c r="F87" s="33">
        <v>0</v>
      </c>
      <c r="G87" s="34">
        <f t="shared" si="6"/>
        <v>0</v>
      </c>
      <c r="H87" s="35">
        <v>2.15</v>
      </c>
      <c r="I87" s="36">
        <f t="shared" si="7"/>
        <v>2.15</v>
      </c>
      <c r="J87" s="32" t="s">
        <v>30</v>
      </c>
      <c r="K87" s="44"/>
      <c r="L87" s="6"/>
      <c r="M87" s="20" t="s">
        <v>82</v>
      </c>
      <c r="N87" s="6"/>
      <c r="O87" s="21"/>
      <c r="P87" s="6"/>
    </row>
    <row r="88" spans="1:16" ht="15.95" customHeight="1">
      <c r="A88" s="30">
        <v>73</v>
      </c>
      <c r="B88" s="31">
        <v>210191546</v>
      </c>
      <c r="C88" s="32" t="s">
        <v>96</v>
      </c>
      <c r="D88" s="32" t="s">
        <v>25</v>
      </c>
      <c r="E88" s="33">
        <v>1</v>
      </c>
      <c r="F88" s="33">
        <v>0</v>
      </c>
      <c r="G88" s="34">
        <f t="shared" si="6"/>
        <v>0</v>
      </c>
      <c r="H88" s="35">
        <v>2.15</v>
      </c>
      <c r="I88" s="36">
        <f t="shared" si="7"/>
        <v>2.15</v>
      </c>
      <c r="J88" s="32" t="s">
        <v>30</v>
      </c>
      <c r="K88" s="44"/>
      <c r="L88" s="6"/>
      <c r="M88" s="20" t="s">
        <v>82</v>
      </c>
      <c r="N88" s="6"/>
      <c r="O88" s="21"/>
      <c r="P88" s="6"/>
    </row>
    <row r="89" spans="1:16" ht="15.95" customHeight="1">
      <c r="A89" s="30">
        <v>74</v>
      </c>
      <c r="B89" s="31">
        <v>210192121</v>
      </c>
      <c r="C89" s="32" t="s">
        <v>97</v>
      </c>
      <c r="D89" s="32" t="s">
        <v>25</v>
      </c>
      <c r="E89" s="33">
        <v>2</v>
      </c>
      <c r="F89" s="33">
        <v>0</v>
      </c>
      <c r="G89" s="34">
        <f t="shared" si="6"/>
        <v>0</v>
      </c>
      <c r="H89" s="35">
        <v>0.464</v>
      </c>
      <c r="I89" s="36">
        <f t="shared" si="7"/>
        <v>0.928</v>
      </c>
      <c r="J89" s="32" t="s">
        <v>30</v>
      </c>
      <c r="K89" s="44"/>
      <c r="L89" s="6"/>
      <c r="M89" s="20" t="s">
        <v>82</v>
      </c>
      <c r="N89" s="6"/>
      <c r="O89" s="21"/>
      <c r="P89" s="6"/>
    </row>
    <row r="90" spans="1:16" ht="15.95" customHeight="1">
      <c r="A90" s="30">
        <v>75</v>
      </c>
      <c r="B90" s="31">
        <v>210810101</v>
      </c>
      <c r="C90" s="32" t="s">
        <v>98</v>
      </c>
      <c r="D90" s="32" t="s">
        <v>42</v>
      </c>
      <c r="E90" s="33">
        <v>6</v>
      </c>
      <c r="F90" s="33">
        <v>0</v>
      </c>
      <c r="G90" s="34">
        <f t="shared" si="6"/>
        <v>0</v>
      </c>
      <c r="H90" s="35">
        <v>0.127</v>
      </c>
      <c r="I90" s="36">
        <f t="shared" si="7"/>
        <v>0.762</v>
      </c>
      <c r="J90" s="32" t="s">
        <v>30</v>
      </c>
      <c r="K90" s="44"/>
      <c r="L90" s="6"/>
      <c r="M90" s="20" t="s">
        <v>82</v>
      </c>
      <c r="N90" s="6"/>
      <c r="O90" s="21"/>
      <c r="P90" s="6"/>
    </row>
    <row r="91" spans="1:16" ht="15.95" customHeight="1">
      <c r="A91" s="30">
        <v>76</v>
      </c>
      <c r="B91" s="31">
        <v>210100003</v>
      </c>
      <c r="C91" s="32" t="s">
        <v>88</v>
      </c>
      <c r="D91" s="32" t="s">
        <v>25</v>
      </c>
      <c r="E91" s="33">
        <v>8</v>
      </c>
      <c r="F91" s="33">
        <v>0</v>
      </c>
      <c r="G91" s="34">
        <f t="shared" si="6"/>
        <v>0</v>
      </c>
      <c r="H91" s="35">
        <v>0.077</v>
      </c>
      <c r="I91" s="36">
        <f t="shared" si="7"/>
        <v>0.616</v>
      </c>
      <c r="J91" s="32" t="s">
        <v>30</v>
      </c>
      <c r="K91" s="19" t="s">
        <v>27</v>
      </c>
      <c r="L91" s="6"/>
      <c r="M91" s="20" t="s">
        <v>82</v>
      </c>
      <c r="N91" s="6"/>
      <c r="O91" s="21"/>
      <c r="P91" s="6"/>
    </row>
    <row r="92" spans="1:16" ht="15.95" customHeight="1">
      <c r="A92" s="30">
        <v>77</v>
      </c>
      <c r="B92" s="31">
        <v>210100252</v>
      </c>
      <c r="C92" s="32" t="s">
        <v>99</v>
      </c>
      <c r="D92" s="32" t="s">
        <v>25</v>
      </c>
      <c r="E92" s="33">
        <v>2</v>
      </c>
      <c r="F92" s="33">
        <v>0</v>
      </c>
      <c r="G92" s="34">
        <f t="shared" si="6"/>
        <v>0</v>
      </c>
      <c r="H92" s="35">
        <v>0.495</v>
      </c>
      <c r="I92" s="36">
        <f t="shared" si="7"/>
        <v>0.99</v>
      </c>
      <c r="J92" s="32" t="s">
        <v>30</v>
      </c>
      <c r="K92" s="44"/>
      <c r="L92" s="6"/>
      <c r="M92" s="20" t="s">
        <v>82</v>
      </c>
      <c r="N92" s="6"/>
      <c r="O92" s="21"/>
      <c r="P92" s="6"/>
    </row>
    <row r="93" spans="1:16" ht="15.95" customHeight="1">
      <c r="A93" s="30">
        <v>78</v>
      </c>
      <c r="B93" s="31">
        <v>210100351</v>
      </c>
      <c r="C93" s="32" t="s">
        <v>100</v>
      </c>
      <c r="D93" s="32" t="s">
        <v>25</v>
      </c>
      <c r="E93" s="33">
        <v>9</v>
      </c>
      <c r="F93" s="33">
        <v>0</v>
      </c>
      <c r="G93" s="34">
        <f t="shared" si="6"/>
        <v>0</v>
      </c>
      <c r="H93" s="35">
        <v>0.232</v>
      </c>
      <c r="I93" s="36">
        <f t="shared" si="7"/>
        <v>2.088</v>
      </c>
      <c r="J93" s="32" t="s">
        <v>30</v>
      </c>
      <c r="K93" s="19" t="s">
        <v>27</v>
      </c>
      <c r="L93" s="6"/>
      <c r="M93" s="20" t="s">
        <v>82</v>
      </c>
      <c r="N93" s="6"/>
      <c r="O93" s="21"/>
      <c r="P93" s="6"/>
    </row>
    <row r="94" spans="1:16" ht="15.95" customHeight="1">
      <c r="A94" s="30">
        <v>79</v>
      </c>
      <c r="B94" s="31">
        <v>210100351</v>
      </c>
      <c r="C94" s="32" t="s">
        <v>101</v>
      </c>
      <c r="D94" s="32" t="s">
        <v>25</v>
      </c>
      <c r="E94" s="33">
        <v>8</v>
      </c>
      <c r="F94" s="33">
        <v>0</v>
      </c>
      <c r="G94" s="34">
        <f t="shared" si="6"/>
        <v>0</v>
      </c>
      <c r="H94" s="35">
        <v>0.232</v>
      </c>
      <c r="I94" s="36">
        <f t="shared" si="7"/>
        <v>1.856</v>
      </c>
      <c r="J94" s="32" t="s">
        <v>30</v>
      </c>
      <c r="K94" s="19" t="s">
        <v>27</v>
      </c>
      <c r="L94" s="6"/>
      <c r="M94" s="20" t="s">
        <v>82</v>
      </c>
      <c r="N94" s="6"/>
      <c r="O94" s="21"/>
      <c r="P94" s="6"/>
    </row>
    <row r="95" spans="1:16" ht="15.95" customHeight="1">
      <c r="A95" s="30">
        <v>80</v>
      </c>
      <c r="B95" s="31">
        <v>210220022</v>
      </c>
      <c r="C95" s="32" t="s">
        <v>102</v>
      </c>
      <c r="D95" s="32" t="s">
        <v>42</v>
      </c>
      <c r="E95" s="33">
        <v>250</v>
      </c>
      <c r="F95" s="33">
        <v>0</v>
      </c>
      <c r="G95" s="34">
        <f t="shared" si="6"/>
        <v>0</v>
      </c>
      <c r="H95" s="35">
        <v>0.123</v>
      </c>
      <c r="I95" s="36">
        <f t="shared" si="7"/>
        <v>30.75</v>
      </c>
      <c r="J95" s="32" t="s">
        <v>30</v>
      </c>
      <c r="K95" s="44"/>
      <c r="L95" s="6"/>
      <c r="M95" s="20" t="s">
        <v>82</v>
      </c>
      <c r="N95" s="6"/>
      <c r="O95" s="21"/>
      <c r="P95" s="6"/>
    </row>
    <row r="96" spans="1:16" ht="15.95" customHeight="1">
      <c r="A96" s="30">
        <v>81</v>
      </c>
      <c r="B96" s="31">
        <v>210220441</v>
      </c>
      <c r="C96" s="32" t="s">
        <v>103</v>
      </c>
      <c r="D96" s="32" t="s">
        <v>25</v>
      </c>
      <c r="E96" s="33">
        <v>8</v>
      </c>
      <c r="F96" s="33">
        <v>0</v>
      </c>
      <c r="G96" s="34">
        <f t="shared" si="6"/>
        <v>0</v>
      </c>
      <c r="H96" s="35">
        <v>0.2</v>
      </c>
      <c r="I96" s="36">
        <f t="shared" si="7"/>
        <v>1.6</v>
      </c>
      <c r="J96" s="32" t="s">
        <v>30</v>
      </c>
      <c r="K96" s="19" t="s">
        <v>27</v>
      </c>
      <c r="L96" s="6"/>
      <c r="M96" s="20" t="s">
        <v>82</v>
      </c>
      <c r="N96" s="6"/>
      <c r="O96" s="21"/>
      <c r="P96" s="6"/>
    </row>
    <row r="97" spans="1:16" ht="15.95" customHeight="1">
      <c r="A97" s="30">
        <v>82</v>
      </c>
      <c r="B97" s="31">
        <v>210901015</v>
      </c>
      <c r="C97" s="32" t="s">
        <v>104</v>
      </c>
      <c r="D97" s="32" t="s">
        <v>42</v>
      </c>
      <c r="E97" s="33">
        <v>350</v>
      </c>
      <c r="F97" s="33">
        <v>0</v>
      </c>
      <c r="G97" s="34">
        <f t="shared" si="6"/>
        <v>0</v>
      </c>
      <c r="H97" s="35">
        <v>0.053</v>
      </c>
      <c r="I97" s="36">
        <f t="shared" si="7"/>
        <v>18.55</v>
      </c>
      <c r="J97" s="32" t="s">
        <v>30</v>
      </c>
      <c r="K97" s="44"/>
      <c r="L97" s="6"/>
      <c r="M97" s="20" t="s">
        <v>82</v>
      </c>
      <c r="N97" s="6"/>
      <c r="O97" s="21"/>
      <c r="P97" s="6"/>
    </row>
    <row r="98" spans="1:16" ht="15.95" customHeight="1">
      <c r="A98" s="30">
        <v>83</v>
      </c>
      <c r="B98" s="31">
        <v>210100003</v>
      </c>
      <c r="C98" s="32" t="s">
        <v>88</v>
      </c>
      <c r="D98" s="32" t="s">
        <v>25</v>
      </c>
      <c r="E98" s="33">
        <v>16</v>
      </c>
      <c r="F98" s="33">
        <v>0</v>
      </c>
      <c r="G98" s="34">
        <f t="shared" si="6"/>
        <v>0</v>
      </c>
      <c r="H98" s="35">
        <v>0.077</v>
      </c>
      <c r="I98" s="36">
        <f t="shared" si="7"/>
        <v>1.232</v>
      </c>
      <c r="J98" s="32" t="s">
        <v>30</v>
      </c>
      <c r="K98" s="19" t="s">
        <v>27</v>
      </c>
      <c r="L98" s="6"/>
      <c r="M98" s="20" t="s">
        <v>82</v>
      </c>
      <c r="N98" s="6"/>
      <c r="O98" s="21"/>
      <c r="P98" s="6"/>
    </row>
    <row r="99" spans="1:16" ht="15.95" customHeight="1">
      <c r="A99" s="30">
        <v>84</v>
      </c>
      <c r="B99" s="31">
        <v>210100252</v>
      </c>
      <c r="C99" s="32" t="s">
        <v>99</v>
      </c>
      <c r="D99" s="32" t="s">
        <v>25</v>
      </c>
      <c r="E99" s="33">
        <v>8</v>
      </c>
      <c r="F99" s="33">
        <v>0</v>
      </c>
      <c r="G99" s="34">
        <f t="shared" si="6"/>
        <v>0</v>
      </c>
      <c r="H99" s="35">
        <v>0.495</v>
      </c>
      <c r="I99" s="36">
        <f t="shared" si="7"/>
        <v>3.96</v>
      </c>
      <c r="J99" s="32" t="s">
        <v>30</v>
      </c>
      <c r="K99" s="44"/>
      <c r="L99" s="6"/>
      <c r="M99" s="20" t="s">
        <v>82</v>
      </c>
      <c r="N99" s="6"/>
      <c r="O99" s="21"/>
      <c r="P99" s="6"/>
    </row>
    <row r="100" spans="1:16" ht="15.95" customHeight="1">
      <c r="A100" s="30">
        <v>85</v>
      </c>
      <c r="B100" s="31">
        <v>210950101</v>
      </c>
      <c r="C100" s="32" t="s">
        <v>93</v>
      </c>
      <c r="D100" s="32" t="s">
        <v>25</v>
      </c>
      <c r="E100" s="33">
        <v>8</v>
      </c>
      <c r="F100" s="33">
        <v>0</v>
      </c>
      <c r="G100" s="34">
        <f t="shared" si="6"/>
        <v>0</v>
      </c>
      <c r="H100" s="35">
        <v>0.025</v>
      </c>
      <c r="I100" s="36">
        <f t="shared" si="7"/>
        <v>0.2</v>
      </c>
      <c r="J100" s="32" t="s">
        <v>30</v>
      </c>
      <c r="K100" s="44"/>
      <c r="L100" s="6"/>
      <c r="M100" s="20" t="s">
        <v>82</v>
      </c>
      <c r="N100" s="6"/>
      <c r="O100" s="21"/>
      <c r="P100" s="6"/>
    </row>
    <row r="101" spans="1:16" ht="16.5" customHeight="1">
      <c r="A101" s="37">
        <v>86</v>
      </c>
      <c r="B101" s="38">
        <v>210191561</v>
      </c>
      <c r="C101" s="39" t="s">
        <v>105</v>
      </c>
      <c r="D101" s="39" t="s">
        <v>25</v>
      </c>
      <c r="E101" s="40">
        <v>12</v>
      </c>
      <c r="F101" s="40">
        <v>0</v>
      </c>
      <c r="G101" s="41">
        <f t="shared" si="6"/>
        <v>0</v>
      </c>
      <c r="H101" s="42">
        <v>0.833</v>
      </c>
      <c r="I101" s="43">
        <f t="shared" si="7"/>
        <v>9.995999999999999</v>
      </c>
      <c r="J101" s="39" t="s">
        <v>30</v>
      </c>
      <c r="K101" s="44"/>
      <c r="L101" s="6"/>
      <c r="M101" s="20" t="s">
        <v>82</v>
      </c>
      <c r="N101" s="6"/>
      <c r="O101" s="21"/>
      <c r="P101" s="6"/>
    </row>
    <row r="102" spans="1:16" ht="16.5" customHeight="1">
      <c r="A102" s="45"/>
      <c r="B102" s="46"/>
      <c r="C102" s="47" t="s">
        <v>36</v>
      </c>
      <c r="D102" s="47"/>
      <c r="E102" s="48"/>
      <c r="F102" s="48"/>
      <c r="G102" s="49">
        <f>SUM(G70:G101)</f>
        <v>0</v>
      </c>
      <c r="H102" s="50"/>
      <c r="I102" s="51">
        <f>SUM(I70:I101)</f>
        <v>176.86400000000003</v>
      </c>
      <c r="J102" s="52"/>
      <c r="K102" s="15"/>
      <c r="L102" s="6"/>
      <c r="M102" s="20" t="s">
        <v>82</v>
      </c>
      <c r="N102" s="6"/>
      <c r="O102" s="21"/>
      <c r="P102" s="6"/>
    </row>
    <row r="103" spans="1:16" ht="20.1" customHeight="1">
      <c r="A103" s="53" t="s">
        <v>106</v>
      </c>
      <c r="B103" s="54"/>
      <c r="C103" s="55"/>
      <c r="D103" s="55"/>
      <c r="E103" s="56"/>
      <c r="F103" s="56"/>
      <c r="G103" s="57"/>
      <c r="H103" s="58"/>
      <c r="I103" s="59"/>
      <c r="J103" s="60"/>
      <c r="K103" s="6"/>
      <c r="L103" s="6"/>
      <c r="M103" s="20"/>
      <c r="N103" s="6"/>
      <c r="O103" s="21"/>
      <c r="P103" s="6"/>
    </row>
    <row r="104" spans="1:16" ht="15.95" customHeight="1">
      <c r="A104" s="30">
        <v>87</v>
      </c>
      <c r="B104" s="31">
        <v>460200254</v>
      </c>
      <c r="C104" s="32" t="s">
        <v>107</v>
      </c>
      <c r="D104" s="32" t="s">
        <v>42</v>
      </c>
      <c r="E104" s="33">
        <v>215</v>
      </c>
      <c r="F104" s="33">
        <v>0</v>
      </c>
      <c r="G104" s="34">
        <f aca="true" t="shared" si="8" ref="G104:G136">E104*F104</f>
        <v>0</v>
      </c>
      <c r="H104" s="35">
        <v>0.89</v>
      </c>
      <c r="I104" s="36">
        <f aca="true" t="shared" si="9" ref="I104:I136">E104*H104</f>
        <v>191.35</v>
      </c>
      <c r="J104" s="32" t="s">
        <v>30</v>
      </c>
      <c r="K104" s="19" t="s">
        <v>27</v>
      </c>
      <c r="L104" s="6"/>
      <c r="M104" s="20" t="s">
        <v>108</v>
      </c>
      <c r="N104" s="6"/>
      <c r="O104" s="21"/>
      <c r="P104" s="6"/>
    </row>
    <row r="105" spans="1:16" ht="15.95" customHeight="1">
      <c r="A105" s="30">
        <v>88</v>
      </c>
      <c r="B105" s="31">
        <v>460120004</v>
      </c>
      <c r="C105" s="32" t="s">
        <v>109</v>
      </c>
      <c r="D105" s="32" t="s">
        <v>63</v>
      </c>
      <c r="E105" s="33">
        <v>3.8</v>
      </c>
      <c r="F105" s="33">
        <v>0</v>
      </c>
      <c r="G105" s="34">
        <f t="shared" si="8"/>
        <v>0</v>
      </c>
      <c r="H105" s="35">
        <v>0.622</v>
      </c>
      <c r="I105" s="36">
        <f t="shared" si="9"/>
        <v>2.3636</v>
      </c>
      <c r="J105" s="32" t="s">
        <v>30</v>
      </c>
      <c r="K105" s="44"/>
      <c r="L105" s="6"/>
      <c r="M105" s="20" t="s">
        <v>108</v>
      </c>
      <c r="N105" s="6"/>
      <c r="O105" s="21"/>
      <c r="P105" s="6"/>
    </row>
    <row r="106" spans="1:16" ht="15.95" customHeight="1">
      <c r="A106" s="30">
        <v>89</v>
      </c>
      <c r="B106" s="31">
        <v>460230004</v>
      </c>
      <c r="C106" s="32" t="s">
        <v>110</v>
      </c>
      <c r="D106" s="32" t="s">
        <v>25</v>
      </c>
      <c r="E106" s="33">
        <v>2</v>
      </c>
      <c r="F106" s="33">
        <v>0</v>
      </c>
      <c r="G106" s="34">
        <f t="shared" si="8"/>
        <v>0</v>
      </c>
      <c r="H106" s="35">
        <v>3.11</v>
      </c>
      <c r="I106" s="36">
        <f t="shared" si="9"/>
        <v>6.22</v>
      </c>
      <c r="J106" s="32" t="s">
        <v>30</v>
      </c>
      <c r="K106" s="44"/>
      <c r="L106" s="6"/>
      <c r="M106" s="20" t="s">
        <v>108</v>
      </c>
      <c r="N106" s="6"/>
      <c r="O106" s="21"/>
      <c r="P106" s="6"/>
    </row>
    <row r="107" spans="1:16" ht="15.95" customHeight="1">
      <c r="A107" s="30">
        <v>90</v>
      </c>
      <c r="B107" s="31">
        <v>460420488</v>
      </c>
      <c r="C107" s="32" t="s">
        <v>111</v>
      </c>
      <c r="D107" s="32" t="s">
        <v>42</v>
      </c>
      <c r="E107" s="33">
        <v>215</v>
      </c>
      <c r="F107" s="33">
        <v>0</v>
      </c>
      <c r="G107" s="34">
        <f t="shared" si="8"/>
        <v>0</v>
      </c>
      <c r="H107" s="35">
        <v>0.101</v>
      </c>
      <c r="I107" s="36">
        <f t="shared" si="9"/>
        <v>21.715</v>
      </c>
      <c r="J107" s="32" t="s">
        <v>30</v>
      </c>
      <c r="K107" s="44"/>
      <c r="L107" s="6"/>
      <c r="M107" s="20" t="s">
        <v>108</v>
      </c>
      <c r="N107" s="6"/>
      <c r="O107" s="21"/>
      <c r="P107" s="6"/>
    </row>
    <row r="108" spans="1:16" ht="15.95" customHeight="1">
      <c r="A108" s="30">
        <v>91</v>
      </c>
      <c r="B108" s="31">
        <v>460490012</v>
      </c>
      <c r="C108" s="32" t="s">
        <v>112</v>
      </c>
      <c r="D108" s="32" t="s">
        <v>42</v>
      </c>
      <c r="E108" s="33">
        <v>215</v>
      </c>
      <c r="F108" s="33">
        <v>0</v>
      </c>
      <c r="G108" s="34">
        <f t="shared" si="8"/>
        <v>0</v>
      </c>
      <c r="H108" s="35">
        <v>0.026</v>
      </c>
      <c r="I108" s="36">
        <f t="shared" si="9"/>
        <v>5.59</v>
      </c>
      <c r="J108" s="32" t="s">
        <v>30</v>
      </c>
      <c r="K108" s="44"/>
      <c r="L108" s="6"/>
      <c r="M108" s="20" t="s">
        <v>108</v>
      </c>
      <c r="N108" s="6"/>
      <c r="O108" s="21"/>
      <c r="P108" s="6"/>
    </row>
    <row r="109" spans="1:16" ht="15.95" customHeight="1">
      <c r="A109" s="30">
        <v>92</v>
      </c>
      <c r="B109" s="31">
        <v>460490051</v>
      </c>
      <c r="C109" s="32" t="s">
        <v>113</v>
      </c>
      <c r="D109" s="32" t="s">
        <v>25</v>
      </c>
      <c r="E109" s="33">
        <v>2</v>
      </c>
      <c r="F109" s="33">
        <v>0</v>
      </c>
      <c r="G109" s="34">
        <f t="shared" si="8"/>
        <v>0</v>
      </c>
      <c r="H109" s="35">
        <v>0.237</v>
      </c>
      <c r="I109" s="36">
        <f t="shared" si="9"/>
        <v>0.474</v>
      </c>
      <c r="J109" s="32" t="s">
        <v>30</v>
      </c>
      <c r="K109" s="44"/>
      <c r="L109" s="6"/>
      <c r="M109" s="20" t="s">
        <v>108</v>
      </c>
      <c r="N109" s="6"/>
      <c r="O109" s="21"/>
      <c r="P109" s="6"/>
    </row>
    <row r="110" spans="1:16" ht="15.95" customHeight="1">
      <c r="A110" s="30">
        <v>93</v>
      </c>
      <c r="B110" s="31">
        <v>460560254</v>
      </c>
      <c r="C110" s="32" t="s">
        <v>114</v>
      </c>
      <c r="D110" s="32" t="s">
        <v>42</v>
      </c>
      <c r="E110" s="33">
        <v>215</v>
      </c>
      <c r="F110" s="33">
        <v>0</v>
      </c>
      <c r="G110" s="34">
        <f t="shared" si="8"/>
        <v>0</v>
      </c>
      <c r="H110" s="35">
        <v>0.191</v>
      </c>
      <c r="I110" s="36">
        <f t="shared" si="9"/>
        <v>41.065</v>
      </c>
      <c r="J110" s="32" t="s">
        <v>30</v>
      </c>
      <c r="K110" s="44"/>
      <c r="L110" s="6"/>
      <c r="M110" s="20" t="s">
        <v>108</v>
      </c>
      <c r="N110" s="6"/>
      <c r="O110" s="21"/>
      <c r="P110" s="6"/>
    </row>
    <row r="111" spans="1:16" ht="15.95" customHeight="1">
      <c r="A111" s="30">
        <v>94</v>
      </c>
      <c r="B111" s="31">
        <v>460600001</v>
      </c>
      <c r="C111" s="32" t="s">
        <v>115</v>
      </c>
      <c r="D111" s="32" t="s">
        <v>63</v>
      </c>
      <c r="E111" s="33">
        <v>21.5</v>
      </c>
      <c r="F111" s="33">
        <v>0</v>
      </c>
      <c r="G111" s="34">
        <f t="shared" si="8"/>
        <v>0</v>
      </c>
      <c r="H111" s="35">
        <v>2.28</v>
      </c>
      <c r="I111" s="36">
        <f t="shared" si="9"/>
        <v>49.019999999999996</v>
      </c>
      <c r="J111" s="32" t="s">
        <v>30</v>
      </c>
      <c r="K111" s="44"/>
      <c r="L111" s="6"/>
      <c r="M111" s="20" t="s">
        <v>108</v>
      </c>
      <c r="N111" s="6"/>
      <c r="O111" s="21"/>
      <c r="P111" s="6"/>
    </row>
    <row r="112" spans="1:16" ht="15.95" customHeight="1">
      <c r="A112" s="30">
        <v>95</v>
      </c>
      <c r="B112" s="31">
        <v>460620014</v>
      </c>
      <c r="C112" s="32" t="s">
        <v>116</v>
      </c>
      <c r="D112" s="32" t="s">
        <v>75</v>
      </c>
      <c r="E112" s="33">
        <v>112.3</v>
      </c>
      <c r="F112" s="33">
        <v>0</v>
      </c>
      <c r="G112" s="34">
        <f t="shared" si="8"/>
        <v>0</v>
      </c>
      <c r="H112" s="35">
        <v>0.154</v>
      </c>
      <c r="I112" s="36">
        <f t="shared" si="9"/>
        <v>17.2942</v>
      </c>
      <c r="J112" s="32" t="s">
        <v>30</v>
      </c>
      <c r="K112" s="44"/>
      <c r="L112" s="6"/>
      <c r="M112" s="20" t="s">
        <v>108</v>
      </c>
      <c r="N112" s="6"/>
      <c r="O112" s="21"/>
      <c r="P112" s="6"/>
    </row>
    <row r="113" spans="1:16" ht="15.95" customHeight="1">
      <c r="A113" s="30">
        <v>96</v>
      </c>
      <c r="B113" s="31">
        <v>460200304</v>
      </c>
      <c r="C113" s="32" t="s">
        <v>117</v>
      </c>
      <c r="D113" s="32" t="s">
        <v>42</v>
      </c>
      <c r="E113" s="33">
        <v>24</v>
      </c>
      <c r="F113" s="33">
        <v>0</v>
      </c>
      <c r="G113" s="34">
        <f t="shared" si="8"/>
        <v>0</v>
      </c>
      <c r="H113" s="35">
        <v>1.692</v>
      </c>
      <c r="I113" s="36">
        <f t="shared" si="9"/>
        <v>40.608</v>
      </c>
      <c r="J113" s="32" t="s">
        <v>30</v>
      </c>
      <c r="K113" s="19" t="s">
        <v>27</v>
      </c>
      <c r="L113" s="6"/>
      <c r="M113" s="20" t="s">
        <v>108</v>
      </c>
      <c r="N113" s="6"/>
      <c r="O113" s="21"/>
      <c r="P113" s="6"/>
    </row>
    <row r="114" spans="1:16" ht="15.95" customHeight="1">
      <c r="A114" s="30">
        <v>97</v>
      </c>
      <c r="B114" s="31">
        <v>460030072</v>
      </c>
      <c r="C114" s="32" t="s">
        <v>118</v>
      </c>
      <c r="D114" s="32" t="s">
        <v>75</v>
      </c>
      <c r="E114" s="33">
        <v>12</v>
      </c>
      <c r="F114" s="33">
        <v>0</v>
      </c>
      <c r="G114" s="34">
        <f t="shared" si="8"/>
        <v>0</v>
      </c>
      <c r="H114" s="35">
        <v>0.53</v>
      </c>
      <c r="I114" s="36">
        <f t="shared" si="9"/>
        <v>6.36</v>
      </c>
      <c r="J114" s="32" t="s">
        <v>30</v>
      </c>
      <c r="K114" s="44"/>
      <c r="L114" s="6"/>
      <c r="M114" s="20" t="s">
        <v>108</v>
      </c>
      <c r="N114" s="6"/>
      <c r="O114" s="21"/>
      <c r="P114" s="6"/>
    </row>
    <row r="115" spans="1:16" ht="15.95" customHeight="1">
      <c r="A115" s="30">
        <v>98</v>
      </c>
      <c r="B115" s="31">
        <v>460030081</v>
      </c>
      <c r="C115" s="32" t="s">
        <v>119</v>
      </c>
      <c r="D115" s="32" t="s">
        <v>42</v>
      </c>
      <c r="E115" s="33">
        <v>48</v>
      </c>
      <c r="F115" s="33">
        <v>0</v>
      </c>
      <c r="G115" s="34">
        <f t="shared" si="8"/>
        <v>0</v>
      </c>
      <c r="H115" s="35">
        <v>0.733</v>
      </c>
      <c r="I115" s="36">
        <f t="shared" si="9"/>
        <v>35.184</v>
      </c>
      <c r="J115" s="32" t="s">
        <v>30</v>
      </c>
      <c r="K115" s="44"/>
      <c r="L115" s="6"/>
      <c r="M115" s="20" t="s">
        <v>108</v>
      </c>
      <c r="N115" s="6"/>
      <c r="O115" s="21"/>
      <c r="P115" s="6"/>
    </row>
    <row r="116" spans="1:16" ht="15.95" customHeight="1">
      <c r="A116" s="30">
        <v>99</v>
      </c>
      <c r="B116" s="31">
        <v>460080102</v>
      </c>
      <c r="C116" s="32" t="s">
        <v>120</v>
      </c>
      <c r="D116" s="32" t="s">
        <v>75</v>
      </c>
      <c r="E116" s="33">
        <v>12</v>
      </c>
      <c r="F116" s="33">
        <v>0</v>
      </c>
      <c r="G116" s="34">
        <f t="shared" si="8"/>
        <v>0</v>
      </c>
      <c r="H116" s="35">
        <v>0.514</v>
      </c>
      <c r="I116" s="36">
        <f t="shared" si="9"/>
        <v>6.168</v>
      </c>
      <c r="J116" s="32" t="s">
        <v>30</v>
      </c>
      <c r="K116" s="44"/>
      <c r="L116" s="6"/>
      <c r="M116" s="20" t="s">
        <v>108</v>
      </c>
      <c r="N116" s="6"/>
      <c r="O116" s="21"/>
      <c r="P116" s="6"/>
    </row>
    <row r="117" spans="1:16" ht="15.95" customHeight="1">
      <c r="A117" s="30">
        <v>100</v>
      </c>
      <c r="B117" s="31">
        <v>460490012</v>
      </c>
      <c r="C117" s="32" t="s">
        <v>112</v>
      </c>
      <c r="D117" s="32" t="s">
        <v>42</v>
      </c>
      <c r="E117" s="33">
        <v>24</v>
      </c>
      <c r="F117" s="33">
        <v>0</v>
      </c>
      <c r="G117" s="34">
        <f t="shared" si="8"/>
        <v>0</v>
      </c>
      <c r="H117" s="35">
        <v>0.026</v>
      </c>
      <c r="I117" s="36">
        <f t="shared" si="9"/>
        <v>0.624</v>
      </c>
      <c r="J117" s="32" t="s">
        <v>30</v>
      </c>
      <c r="K117" s="44"/>
      <c r="L117" s="6"/>
      <c r="M117" s="20" t="s">
        <v>108</v>
      </c>
      <c r="N117" s="6"/>
      <c r="O117" s="21"/>
      <c r="P117" s="6"/>
    </row>
    <row r="118" spans="1:16" ht="15.95" customHeight="1">
      <c r="A118" s="30">
        <v>101</v>
      </c>
      <c r="B118" s="31">
        <v>460510001</v>
      </c>
      <c r="C118" s="32" t="s">
        <v>121</v>
      </c>
      <c r="D118" s="32" t="s">
        <v>42</v>
      </c>
      <c r="E118" s="33">
        <v>48</v>
      </c>
      <c r="F118" s="33">
        <v>0</v>
      </c>
      <c r="G118" s="34">
        <f t="shared" si="8"/>
        <v>0</v>
      </c>
      <c r="H118" s="35">
        <v>0.18</v>
      </c>
      <c r="I118" s="36">
        <f t="shared" si="9"/>
        <v>8.64</v>
      </c>
      <c r="J118" s="32" t="s">
        <v>30</v>
      </c>
      <c r="K118" s="44"/>
      <c r="L118" s="6"/>
      <c r="M118" s="20" t="s">
        <v>108</v>
      </c>
      <c r="N118" s="6"/>
      <c r="O118" s="21"/>
      <c r="P118" s="6"/>
    </row>
    <row r="119" spans="1:16" ht="15.95" customHeight="1">
      <c r="A119" s="30">
        <v>102</v>
      </c>
      <c r="B119" s="31">
        <v>460560304</v>
      </c>
      <c r="C119" s="32" t="s">
        <v>122</v>
      </c>
      <c r="D119" s="32" t="s">
        <v>42</v>
      </c>
      <c r="E119" s="33">
        <v>24</v>
      </c>
      <c r="F119" s="33">
        <v>0</v>
      </c>
      <c r="G119" s="34">
        <f t="shared" si="8"/>
        <v>0</v>
      </c>
      <c r="H119" s="35">
        <v>0.339</v>
      </c>
      <c r="I119" s="36">
        <f t="shared" si="9"/>
        <v>8.136000000000001</v>
      </c>
      <c r="J119" s="32" t="s">
        <v>30</v>
      </c>
      <c r="K119" s="44"/>
      <c r="L119" s="6"/>
      <c r="M119" s="20" t="s">
        <v>108</v>
      </c>
      <c r="N119" s="6"/>
      <c r="O119" s="21"/>
      <c r="P119" s="6"/>
    </row>
    <row r="120" spans="1:16" ht="15.95" customHeight="1">
      <c r="A120" s="30">
        <v>103</v>
      </c>
      <c r="B120" s="31">
        <v>460600001</v>
      </c>
      <c r="C120" s="32" t="s">
        <v>115</v>
      </c>
      <c r="D120" s="32" t="s">
        <v>63</v>
      </c>
      <c r="E120" s="33">
        <v>6.55</v>
      </c>
      <c r="F120" s="33">
        <v>0</v>
      </c>
      <c r="G120" s="34">
        <f t="shared" si="8"/>
        <v>0</v>
      </c>
      <c r="H120" s="35">
        <v>2.28</v>
      </c>
      <c r="I120" s="36">
        <f t="shared" si="9"/>
        <v>14.933999999999997</v>
      </c>
      <c r="J120" s="32" t="s">
        <v>30</v>
      </c>
      <c r="K120" s="44"/>
      <c r="L120" s="6"/>
      <c r="M120" s="20" t="s">
        <v>108</v>
      </c>
      <c r="N120" s="6"/>
      <c r="O120" s="21"/>
      <c r="P120" s="6"/>
    </row>
    <row r="121" spans="1:16" ht="15.95" customHeight="1">
      <c r="A121" s="30">
        <v>104</v>
      </c>
      <c r="B121" s="31">
        <v>460650017</v>
      </c>
      <c r="C121" s="32" t="s">
        <v>123</v>
      </c>
      <c r="D121" s="32" t="s">
        <v>63</v>
      </c>
      <c r="E121" s="33">
        <v>3.07</v>
      </c>
      <c r="F121" s="33">
        <v>0</v>
      </c>
      <c r="G121" s="34">
        <f t="shared" si="8"/>
        <v>0</v>
      </c>
      <c r="H121" s="35">
        <v>2.56</v>
      </c>
      <c r="I121" s="36">
        <f t="shared" si="9"/>
        <v>7.8591999999999995</v>
      </c>
      <c r="J121" s="32" t="s">
        <v>30</v>
      </c>
      <c r="K121" s="44"/>
      <c r="L121" s="6"/>
      <c r="M121" s="20" t="s">
        <v>108</v>
      </c>
      <c r="N121" s="6"/>
      <c r="O121" s="21"/>
      <c r="P121" s="6"/>
    </row>
    <row r="122" spans="1:16" ht="15.95" customHeight="1">
      <c r="A122" s="30">
        <v>105</v>
      </c>
      <c r="B122" s="31">
        <v>460650021</v>
      </c>
      <c r="C122" s="32" t="s">
        <v>124</v>
      </c>
      <c r="D122" s="32" t="s">
        <v>75</v>
      </c>
      <c r="E122" s="33">
        <v>12</v>
      </c>
      <c r="F122" s="33">
        <v>0</v>
      </c>
      <c r="G122" s="34">
        <f t="shared" si="8"/>
        <v>0</v>
      </c>
      <c r="H122" s="35">
        <v>0.68</v>
      </c>
      <c r="I122" s="36">
        <f t="shared" si="9"/>
        <v>8.16</v>
      </c>
      <c r="J122" s="32" t="s">
        <v>30</v>
      </c>
      <c r="K122" s="44"/>
      <c r="L122" s="6"/>
      <c r="M122" s="20" t="s">
        <v>108</v>
      </c>
      <c r="N122" s="6"/>
      <c r="O122" s="21"/>
      <c r="P122" s="6"/>
    </row>
    <row r="123" spans="1:16" ht="15.95" customHeight="1">
      <c r="A123" s="30">
        <v>106</v>
      </c>
      <c r="B123" s="31">
        <v>460650042</v>
      </c>
      <c r="C123" s="32" t="s">
        <v>125</v>
      </c>
      <c r="D123" s="32" t="s">
        <v>75</v>
      </c>
      <c r="E123" s="33">
        <v>12</v>
      </c>
      <c r="F123" s="33">
        <v>0</v>
      </c>
      <c r="G123" s="34">
        <f t="shared" si="8"/>
        <v>0</v>
      </c>
      <c r="H123" s="35">
        <v>2.67</v>
      </c>
      <c r="I123" s="36">
        <f t="shared" si="9"/>
        <v>32.04</v>
      </c>
      <c r="J123" s="32" t="s">
        <v>30</v>
      </c>
      <c r="K123" s="44"/>
      <c r="L123" s="6"/>
      <c r="M123" s="20" t="s">
        <v>108</v>
      </c>
      <c r="N123" s="6"/>
      <c r="O123" s="21"/>
      <c r="P123" s="6"/>
    </row>
    <row r="124" spans="1:16" ht="15.95" customHeight="1">
      <c r="A124" s="30">
        <v>107</v>
      </c>
      <c r="B124" s="31">
        <v>460270023</v>
      </c>
      <c r="C124" s="32" t="s">
        <v>126</v>
      </c>
      <c r="D124" s="32" t="s">
        <v>25</v>
      </c>
      <c r="E124" s="33">
        <v>2</v>
      </c>
      <c r="F124" s="33">
        <v>0</v>
      </c>
      <c r="G124" s="34">
        <f t="shared" si="8"/>
        <v>0</v>
      </c>
      <c r="H124" s="35">
        <v>7.14</v>
      </c>
      <c r="I124" s="36">
        <f t="shared" si="9"/>
        <v>14.28</v>
      </c>
      <c r="J124" s="32" t="s">
        <v>30</v>
      </c>
      <c r="K124" s="19" t="s">
        <v>27</v>
      </c>
      <c r="L124" s="6"/>
      <c r="M124" s="20" t="s">
        <v>108</v>
      </c>
      <c r="N124" s="6"/>
      <c r="O124" s="21"/>
      <c r="P124" s="6"/>
    </row>
    <row r="125" spans="1:16" ht="15.95" customHeight="1">
      <c r="A125" s="30">
        <v>108</v>
      </c>
      <c r="B125" s="31">
        <v>460050604</v>
      </c>
      <c r="C125" s="32" t="s">
        <v>127</v>
      </c>
      <c r="D125" s="32" t="s">
        <v>63</v>
      </c>
      <c r="E125" s="33">
        <v>0.74</v>
      </c>
      <c r="F125" s="33">
        <v>0</v>
      </c>
      <c r="G125" s="34">
        <f t="shared" si="8"/>
        <v>0</v>
      </c>
      <c r="H125" s="35">
        <v>2.28</v>
      </c>
      <c r="I125" s="36">
        <f t="shared" si="9"/>
        <v>1.6871999999999998</v>
      </c>
      <c r="J125" s="32" t="s">
        <v>30</v>
      </c>
      <c r="K125" s="44"/>
      <c r="L125" s="6"/>
      <c r="M125" s="20" t="s">
        <v>108</v>
      </c>
      <c r="N125" s="6"/>
      <c r="O125" s="21"/>
      <c r="P125" s="6"/>
    </row>
    <row r="126" spans="1:16" ht="15.95" customHeight="1">
      <c r="A126" s="30">
        <v>109</v>
      </c>
      <c r="B126" s="31">
        <v>460080002</v>
      </c>
      <c r="C126" s="32" t="s">
        <v>128</v>
      </c>
      <c r="D126" s="32" t="s">
        <v>63</v>
      </c>
      <c r="E126" s="33">
        <v>0.6</v>
      </c>
      <c r="F126" s="33">
        <v>0</v>
      </c>
      <c r="G126" s="34">
        <f t="shared" si="8"/>
        <v>0</v>
      </c>
      <c r="H126" s="35">
        <v>5.03</v>
      </c>
      <c r="I126" s="36">
        <f t="shared" si="9"/>
        <v>3.0180000000000002</v>
      </c>
      <c r="J126" s="32" t="s">
        <v>30</v>
      </c>
      <c r="K126" s="44"/>
      <c r="L126" s="6"/>
      <c r="M126" s="20" t="s">
        <v>108</v>
      </c>
      <c r="N126" s="6"/>
      <c r="O126" s="21"/>
      <c r="P126" s="6"/>
    </row>
    <row r="127" spans="1:16" ht="15.95" customHeight="1">
      <c r="A127" s="30">
        <v>110</v>
      </c>
      <c r="B127" s="31">
        <v>460600001</v>
      </c>
      <c r="C127" s="32" t="s">
        <v>115</v>
      </c>
      <c r="D127" s="32" t="s">
        <v>63</v>
      </c>
      <c r="E127" s="33">
        <v>0.74</v>
      </c>
      <c r="F127" s="33">
        <v>0</v>
      </c>
      <c r="G127" s="34">
        <f t="shared" si="8"/>
        <v>0</v>
      </c>
      <c r="H127" s="35">
        <v>2.28</v>
      </c>
      <c r="I127" s="36">
        <f t="shared" si="9"/>
        <v>1.6871999999999998</v>
      </c>
      <c r="J127" s="32" t="s">
        <v>30</v>
      </c>
      <c r="K127" s="44"/>
      <c r="L127" s="6"/>
      <c r="M127" s="20" t="s">
        <v>108</v>
      </c>
      <c r="N127" s="6"/>
      <c r="O127" s="21"/>
      <c r="P127" s="6"/>
    </row>
    <row r="128" spans="1:16" ht="15.95" customHeight="1">
      <c r="A128" s="30">
        <v>111</v>
      </c>
      <c r="B128" s="31">
        <v>460270002</v>
      </c>
      <c r="C128" s="32" t="s">
        <v>129</v>
      </c>
      <c r="D128" s="32" t="s">
        <v>25</v>
      </c>
      <c r="E128" s="33">
        <v>2</v>
      </c>
      <c r="F128" s="33">
        <v>0</v>
      </c>
      <c r="G128" s="34">
        <f t="shared" si="8"/>
        <v>0</v>
      </c>
      <c r="H128" s="35">
        <v>6.38</v>
      </c>
      <c r="I128" s="36">
        <f t="shared" si="9"/>
        <v>12.76</v>
      </c>
      <c r="J128" s="32" t="s">
        <v>30</v>
      </c>
      <c r="K128" s="19" t="s">
        <v>27</v>
      </c>
      <c r="L128" s="6"/>
      <c r="M128" s="20" t="s">
        <v>108</v>
      </c>
      <c r="N128" s="6"/>
      <c r="O128" s="21"/>
      <c r="P128" s="6"/>
    </row>
    <row r="129" spans="1:16" ht="15.95" customHeight="1">
      <c r="A129" s="30">
        <v>112</v>
      </c>
      <c r="B129" s="31">
        <v>460050604</v>
      </c>
      <c r="C129" s="32" t="s">
        <v>127</v>
      </c>
      <c r="D129" s="32" t="s">
        <v>63</v>
      </c>
      <c r="E129" s="33">
        <v>0.58</v>
      </c>
      <c r="F129" s="33">
        <v>0</v>
      </c>
      <c r="G129" s="34">
        <f t="shared" si="8"/>
        <v>0</v>
      </c>
      <c r="H129" s="35">
        <v>2.28</v>
      </c>
      <c r="I129" s="36">
        <f t="shared" si="9"/>
        <v>1.3223999999999998</v>
      </c>
      <c r="J129" s="32" t="s">
        <v>30</v>
      </c>
      <c r="K129" s="44"/>
      <c r="L129" s="6"/>
      <c r="M129" s="20" t="s">
        <v>108</v>
      </c>
      <c r="N129" s="6"/>
      <c r="O129" s="21"/>
      <c r="P129" s="6"/>
    </row>
    <row r="130" spans="1:16" ht="15.95" customHeight="1">
      <c r="A130" s="30">
        <v>113</v>
      </c>
      <c r="B130" s="31">
        <v>460080002</v>
      </c>
      <c r="C130" s="32" t="s">
        <v>128</v>
      </c>
      <c r="D130" s="32" t="s">
        <v>63</v>
      </c>
      <c r="E130" s="33">
        <v>0.48</v>
      </c>
      <c r="F130" s="33">
        <v>0</v>
      </c>
      <c r="G130" s="34">
        <f t="shared" si="8"/>
        <v>0</v>
      </c>
      <c r="H130" s="35">
        <v>5.03</v>
      </c>
      <c r="I130" s="36">
        <f t="shared" si="9"/>
        <v>2.4144</v>
      </c>
      <c r="J130" s="32" t="s">
        <v>30</v>
      </c>
      <c r="K130" s="44"/>
      <c r="L130" s="6"/>
      <c r="M130" s="20" t="s">
        <v>108</v>
      </c>
      <c r="N130" s="6"/>
      <c r="O130" s="21"/>
      <c r="P130" s="6"/>
    </row>
    <row r="131" spans="1:16" ht="15.95" customHeight="1">
      <c r="A131" s="30">
        <v>114</v>
      </c>
      <c r="B131" s="31">
        <v>460600001</v>
      </c>
      <c r="C131" s="32" t="s">
        <v>115</v>
      </c>
      <c r="D131" s="32" t="s">
        <v>63</v>
      </c>
      <c r="E131" s="33">
        <v>0.58</v>
      </c>
      <c r="F131" s="33">
        <v>0</v>
      </c>
      <c r="G131" s="34">
        <f t="shared" si="8"/>
        <v>0</v>
      </c>
      <c r="H131" s="35">
        <v>2.28</v>
      </c>
      <c r="I131" s="36">
        <f t="shared" si="9"/>
        <v>1.3223999999999998</v>
      </c>
      <c r="J131" s="32" t="s">
        <v>30</v>
      </c>
      <c r="K131" s="44"/>
      <c r="L131" s="6"/>
      <c r="M131" s="20" t="s">
        <v>108</v>
      </c>
      <c r="N131" s="6"/>
      <c r="O131" s="21"/>
      <c r="P131" s="6"/>
    </row>
    <row r="132" spans="1:16" ht="15.95" customHeight="1">
      <c r="A132" s="30">
        <v>115</v>
      </c>
      <c r="B132" s="31">
        <v>460100001</v>
      </c>
      <c r="C132" s="32" t="s">
        <v>130</v>
      </c>
      <c r="D132" s="32" t="s">
        <v>25</v>
      </c>
      <c r="E132" s="33">
        <v>8</v>
      </c>
      <c r="F132" s="33">
        <v>0</v>
      </c>
      <c r="G132" s="34">
        <f t="shared" si="8"/>
        <v>0</v>
      </c>
      <c r="H132" s="35">
        <v>1.62</v>
      </c>
      <c r="I132" s="36">
        <f t="shared" si="9"/>
        <v>12.96</v>
      </c>
      <c r="J132" s="32" t="s">
        <v>30</v>
      </c>
      <c r="K132" s="19" t="s">
        <v>27</v>
      </c>
      <c r="L132" s="6"/>
      <c r="M132" s="20" t="s">
        <v>108</v>
      </c>
      <c r="N132" s="6"/>
      <c r="O132" s="21"/>
      <c r="P132" s="6"/>
    </row>
    <row r="133" spans="1:16" ht="15.95" customHeight="1">
      <c r="A133" s="30">
        <v>116</v>
      </c>
      <c r="B133" s="31">
        <v>460050714</v>
      </c>
      <c r="C133" s="32" t="s">
        <v>131</v>
      </c>
      <c r="D133" s="32" t="s">
        <v>63</v>
      </c>
      <c r="E133" s="33">
        <v>3.2</v>
      </c>
      <c r="F133" s="33">
        <v>0</v>
      </c>
      <c r="G133" s="34">
        <f t="shared" si="8"/>
        <v>0</v>
      </c>
      <c r="H133" s="35">
        <v>2.81</v>
      </c>
      <c r="I133" s="36">
        <f t="shared" si="9"/>
        <v>8.992</v>
      </c>
      <c r="J133" s="32" t="s">
        <v>30</v>
      </c>
      <c r="K133" s="44"/>
      <c r="L133" s="6"/>
      <c r="M133" s="20" t="s">
        <v>108</v>
      </c>
      <c r="N133" s="6"/>
      <c r="O133" s="21"/>
      <c r="P133" s="6"/>
    </row>
    <row r="134" spans="1:16" ht="15.95" customHeight="1">
      <c r="A134" s="30">
        <v>117</v>
      </c>
      <c r="B134" s="31">
        <v>460120004</v>
      </c>
      <c r="C134" s="32" t="s">
        <v>109</v>
      </c>
      <c r="D134" s="32" t="s">
        <v>63</v>
      </c>
      <c r="E134" s="33">
        <v>1.28</v>
      </c>
      <c r="F134" s="33">
        <v>0</v>
      </c>
      <c r="G134" s="34">
        <f t="shared" si="8"/>
        <v>0</v>
      </c>
      <c r="H134" s="35">
        <v>0.622</v>
      </c>
      <c r="I134" s="36">
        <f t="shared" si="9"/>
        <v>0.79616</v>
      </c>
      <c r="J134" s="32" t="s">
        <v>30</v>
      </c>
      <c r="K134" s="44"/>
      <c r="L134" s="6"/>
      <c r="M134" s="20" t="s">
        <v>108</v>
      </c>
      <c r="N134" s="6"/>
      <c r="O134" s="21"/>
      <c r="P134" s="6"/>
    </row>
    <row r="135" spans="1:16" ht="15.95" customHeight="1">
      <c r="A135" s="30">
        <v>118</v>
      </c>
      <c r="B135" s="31">
        <v>460300006</v>
      </c>
      <c r="C135" s="32" t="s">
        <v>132</v>
      </c>
      <c r="D135" s="32" t="s">
        <v>63</v>
      </c>
      <c r="E135" s="33">
        <v>1.28</v>
      </c>
      <c r="F135" s="33">
        <v>0</v>
      </c>
      <c r="G135" s="34">
        <f t="shared" si="8"/>
        <v>0</v>
      </c>
      <c r="H135" s="35">
        <v>0.04</v>
      </c>
      <c r="I135" s="36">
        <f t="shared" si="9"/>
        <v>0.0512</v>
      </c>
      <c r="J135" s="32" t="s">
        <v>30</v>
      </c>
      <c r="K135" s="44"/>
      <c r="L135" s="6"/>
      <c r="M135" s="20" t="s">
        <v>108</v>
      </c>
      <c r="N135" s="6"/>
      <c r="O135" s="21"/>
      <c r="P135" s="6"/>
    </row>
    <row r="136" spans="1:16" ht="16.5" customHeight="1">
      <c r="A136" s="37">
        <v>119</v>
      </c>
      <c r="B136" s="38">
        <v>460600001</v>
      </c>
      <c r="C136" s="39" t="s">
        <v>115</v>
      </c>
      <c r="D136" s="39" t="s">
        <v>63</v>
      </c>
      <c r="E136" s="40">
        <v>1.92</v>
      </c>
      <c r="F136" s="40">
        <v>0</v>
      </c>
      <c r="G136" s="41">
        <f t="shared" si="8"/>
        <v>0</v>
      </c>
      <c r="H136" s="42">
        <v>2.28</v>
      </c>
      <c r="I136" s="43">
        <f t="shared" si="9"/>
        <v>4.377599999999999</v>
      </c>
      <c r="J136" s="39" t="s">
        <v>30</v>
      </c>
      <c r="K136" s="44"/>
      <c r="L136" s="6"/>
      <c r="M136" s="20" t="s">
        <v>108</v>
      </c>
      <c r="N136" s="6"/>
      <c r="O136" s="21"/>
      <c r="P136" s="6"/>
    </row>
    <row r="137" spans="1:16" ht="16.5" customHeight="1">
      <c r="A137" s="45"/>
      <c r="B137" s="46"/>
      <c r="C137" s="47" t="s">
        <v>36</v>
      </c>
      <c r="D137" s="47"/>
      <c r="E137" s="48"/>
      <c r="F137" s="48"/>
      <c r="G137" s="49">
        <f>SUM(G104:G136)</f>
        <v>0</v>
      </c>
      <c r="H137" s="50"/>
      <c r="I137" s="51">
        <f>SUM(I104:I136)</f>
        <v>569.47356</v>
      </c>
      <c r="J137" s="52"/>
      <c r="K137" s="15"/>
      <c r="L137" s="6"/>
      <c r="M137" s="20" t="s">
        <v>108</v>
      </c>
      <c r="N137" s="6"/>
      <c r="O137" s="21"/>
      <c r="P137" s="6"/>
    </row>
    <row r="138" spans="1:16" ht="20.1" customHeight="1">
      <c r="A138" s="53" t="s">
        <v>133</v>
      </c>
      <c r="B138" s="54"/>
      <c r="C138" s="55"/>
      <c r="D138" s="55"/>
      <c r="E138" s="56"/>
      <c r="F138" s="56"/>
      <c r="G138" s="57"/>
      <c r="H138" s="58"/>
      <c r="I138" s="59"/>
      <c r="J138" s="60"/>
      <c r="K138" s="6"/>
      <c r="L138" s="6"/>
      <c r="M138" s="20"/>
      <c r="N138" s="6"/>
      <c r="O138" s="21"/>
      <c r="P138" s="6"/>
    </row>
    <row r="139" spans="1:16" ht="16.5" customHeight="1">
      <c r="A139" s="37">
        <v>120</v>
      </c>
      <c r="B139" s="38">
        <v>218009001</v>
      </c>
      <c r="C139" s="39" t="s">
        <v>134</v>
      </c>
      <c r="D139" s="39" t="s">
        <v>25</v>
      </c>
      <c r="E139" s="40">
        <v>8</v>
      </c>
      <c r="F139" s="40">
        <v>0</v>
      </c>
      <c r="G139" s="41">
        <f>E139*F139</f>
        <v>0</v>
      </c>
      <c r="H139" s="42">
        <v>0</v>
      </c>
      <c r="I139" s="43">
        <f>E139*H139</f>
        <v>0</v>
      </c>
      <c r="J139" s="39" t="s">
        <v>26</v>
      </c>
      <c r="K139" s="44"/>
      <c r="L139" s="6"/>
      <c r="M139" s="20" t="s">
        <v>135</v>
      </c>
      <c r="N139" s="6"/>
      <c r="O139" s="21"/>
      <c r="P139" s="6"/>
    </row>
    <row r="140" spans="1:16" ht="17.1" customHeight="1">
      <c r="A140" s="62"/>
      <c r="B140" s="63"/>
      <c r="C140" s="64" t="s">
        <v>36</v>
      </c>
      <c r="D140" s="65"/>
      <c r="E140" s="66"/>
      <c r="F140" s="66"/>
      <c r="G140" s="67">
        <f>SUM(G139:G139)</f>
        <v>0</v>
      </c>
      <c r="H140" s="68"/>
      <c r="I140" s="69">
        <f>SUM(I139:I139)</f>
        <v>0</v>
      </c>
      <c r="J140" s="70"/>
      <c r="K140" s="15"/>
      <c r="L140" s="6"/>
      <c r="M140" s="20" t="s">
        <v>135</v>
      </c>
      <c r="N140" s="6"/>
      <c r="O140" s="21"/>
      <c r="P140" s="6"/>
    </row>
    <row r="141" spans="1:16" ht="16.5" customHeight="1">
      <c r="A141" s="71"/>
      <c r="B141" s="72"/>
      <c r="C141" s="71"/>
      <c r="D141" s="71"/>
      <c r="E141" s="73"/>
      <c r="F141" s="73"/>
      <c r="G141" s="74"/>
      <c r="H141" s="75"/>
      <c r="I141" s="76"/>
      <c r="J141" s="77"/>
      <c r="K141" s="6"/>
      <c r="L141" s="6"/>
      <c r="M141" s="6"/>
      <c r="N141" s="6"/>
      <c r="O141" s="6"/>
      <c r="P141" s="6"/>
    </row>
    <row r="142" spans="1:16" ht="15.95" customHeight="1">
      <c r="A142" s="20" t="s">
        <v>136</v>
      </c>
      <c r="B142" s="78"/>
      <c r="C142" s="6"/>
      <c r="D142" s="6"/>
      <c r="E142" s="61"/>
      <c r="F142" s="61"/>
      <c r="G142" s="79"/>
      <c r="H142" s="80"/>
      <c r="I142" s="81"/>
      <c r="J142" s="6"/>
      <c r="K142" s="6"/>
      <c r="L142" s="6"/>
      <c r="M142" s="6"/>
      <c r="N142" s="6"/>
      <c r="O142" s="6"/>
      <c r="P142" s="6"/>
    </row>
    <row r="143" spans="1:16" ht="15.95" customHeight="1">
      <c r="A143" s="20" t="s">
        <v>137</v>
      </c>
      <c r="B143" s="78"/>
      <c r="C143" s="6"/>
      <c r="D143" s="6"/>
      <c r="E143" s="61"/>
      <c r="F143" s="61"/>
      <c r="G143" s="79"/>
      <c r="H143" s="80"/>
      <c r="I143" s="81"/>
      <c r="J143" s="6"/>
      <c r="K143" s="6"/>
      <c r="L143" s="6"/>
      <c r="M143" s="6"/>
      <c r="N143" s="6"/>
      <c r="O143" s="6"/>
      <c r="P143" s="6"/>
    </row>
    <row r="144" spans="1:16" ht="15.95" customHeight="1">
      <c r="A144" s="6"/>
      <c r="B144" s="78"/>
      <c r="C144" s="6"/>
      <c r="D144" s="6"/>
      <c r="E144" s="61"/>
      <c r="F144" s="61"/>
      <c r="G144" s="79"/>
      <c r="H144" s="80"/>
      <c r="I144" s="81"/>
      <c r="J144" s="6"/>
      <c r="K144" s="6"/>
      <c r="L144" s="6"/>
      <c r="M144" s="6"/>
      <c r="N144" s="6"/>
      <c r="O144" s="6"/>
      <c r="P144" s="6"/>
    </row>
    <row r="145" spans="1:16" ht="15.95" customHeight="1">
      <c r="A145" s="6"/>
      <c r="B145" s="78"/>
      <c r="C145" s="6"/>
      <c r="D145" s="6"/>
      <c r="E145" s="61"/>
      <c r="F145" s="61"/>
      <c r="G145" s="79"/>
      <c r="H145" s="80"/>
      <c r="I145" s="81"/>
      <c r="J145" s="6"/>
      <c r="K145" s="6"/>
      <c r="L145" s="6"/>
      <c r="M145" s="6"/>
      <c r="N145" s="6"/>
      <c r="O145" s="6"/>
      <c r="P145" s="6"/>
    </row>
    <row r="146" spans="1:16" ht="15.95" customHeight="1">
      <c r="A146" s="6"/>
      <c r="B146" s="78"/>
      <c r="C146" s="6"/>
      <c r="D146" s="6"/>
      <c r="E146" s="61"/>
      <c r="F146" s="61"/>
      <c r="G146" s="79"/>
      <c r="H146" s="80"/>
      <c r="I146" s="81"/>
      <c r="J146" s="6"/>
      <c r="K146" s="6"/>
      <c r="L146" s="6"/>
      <c r="M146" s="6"/>
      <c r="N146" s="6"/>
      <c r="O146" s="6"/>
      <c r="P146" s="6"/>
    </row>
    <row r="147" spans="1:16" ht="15.95" customHeight="1">
      <c r="A147" s="6"/>
      <c r="B147" s="78"/>
      <c r="C147" s="6"/>
      <c r="D147" s="6"/>
      <c r="E147" s="61"/>
      <c r="F147" s="61"/>
      <c r="G147" s="79"/>
      <c r="H147" s="80"/>
      <c r="I147" s="81"/>
      <c r="J147" s="6"/>
      <c r="K147" s="6"/>
      <c r="L147" s="6"/>
      <c r="M147" s="6"/>
      <c r="N147" s="6"/>
      <c r="O147" s="6"/>
      <c r="P147" s="6"/>
    </row>
    <row r="148" spans="1:16" ht="15.95" customHeight="1">
      <c r="A148" s="6"/>
      <c r="B148" s="78"/>
      <c r="C148" s="6"/>
      <c r="D148" s="6"/>
      <c r="E148" s="61"/>
      <c r="F148" s="61"/>
      <c r="G148" s="79"/>
      <c r="H148" s="80"/>
      <c r="I148" s="81"/>
      <c r="J148" s="6"/>
      <c r="K148" s="6"/>
      <c r="L148" s="6"/>
      <c r="M148" s="6"/>
      <c r="N148" s="6"/>
      <c r="O148" s="6"/>
      <c r="P148" s="6"/>
    </row>
    <row r="149" spans="1:16" ht="15.95" customHeight="1">
      <c r="A149" s="6"/>
      <c r="B149" s="78"/>
      <c r="C149" s="6"/>
      <c r="D149" s="6"/>
      <c r="E149" s="61"/>
      <c r="F149" s="61"/>
      <c r="G149" s="79"/>
      <c r="H149" s="80"/>
      <c r="I149" s="81"/>
      <c r="J149" s="6"/>
      <c r="K149" s="6"/>
      <c r="L149" s="6"/>
      <c r="M149" s="6"/>
      <c r="N149" s="6"/>
      <c r="O149" s="6"/>
      <c r="P149" s="6"/>
    </row>
    <row r="150" spans="1:16" ht="15.95" customHeight="1">
      <c r="A150" s="6"/>
      <c r="B150" s="78"/>
      <c r="C150" s="6"/>
      <c r="D150" s="6"/>
      <c r="E150" s="61"/>
      <c r="F150" s="61"/>
      <c r="G150" s="79"/>
      <c r="H150" s="80"/>
      <c r="I150" s="81"/>
      <c r="J150" s="6"/>
      <c r="K150" s="6"/>
      <c r="L150" s="6"/>
      <c r="M150" s="6"/>
      <c r="N150" s="6"/>
      <c r="O150" s="6"/>
      <c r="P150" s="6"/>
    </row>
    <row r="151" spans="1:16" ht="15.95" customHeight="1">
      <c r="A151" s="6"/>
      <c r="B151" s="78"/>
      <c r="C151" s="6"/>
      <c r="D151" s="6"/>
      <c r="E151" s="61"/>
      <c r="F151" s="61"/>
      <c r="G151" s="79"/>
      <c r="H151" s="80"/>
      <c r="I151" s="81"/>
      <c r="J151" s="6"/>
      <c r="K151" s="6"/>
      <c r="L151" s="6"/>
      <c r="M151" s="6"/>
      <c r="N151" s="6"/>
      <c r="O151" s="6"/>
      <c r="P151" s="6"/>
    </row>
    <row r="152" spans="1:16" ht="15.95" customHeight="1">
      <c r="A152" s="6"/>
      <c r="B152" s="78"/>
      <c r="C152" s="6"/>
      <c r="D152" s="6"/>
      <c r="E152" s="61"/>
      <c r="F152" s="61"/>
      <c r="G152" s="79"/>
      <c r="H152" s="80"/>
      <c r="I152" s="81"/>
      <c r="J152" s="6"/>
      <c r="K152" s="6"/>
      <c r="L152" s="6"/>
      <c r="M152" s="6"/>
      <c r="N152" s="6"/>
      <c r="O152" s="6"/>
      <c r="P152" s="6"/>
    </row>
    <row r="153" spans="1:16" ht="15.95" customHeight="1">
      <c r="A153" s="6"/>
      <c r="B153" s="78"/>
      <c r="C153" s="6"/>
      <c r="D153" s="6"/>
      <c r="E153" s="61"/>
      <c r="F153" s="61"/>
      <c r="G153" s="79"/>
      <c r="H153" s="80"/>
      <c r="I153" s="81"/>
      <c r="J153" s="6"/>
      <c r="K153" s="6"/>
      <c r="L153" s="6"/>
      <c r="M153" s="6"/>
      <c r="N153" s="6"/>
      <c r="O153" s="6"/>
      <c r="P153" s="6"/>
    </row>
  </sheetData>
  <printOptions/>
  <pageMargins left="0.7" right="0.7" top="0.787402" bottom="0.787402" header="0.3" footer="0.3"/>
  <pageSetup fitToHeight="1" fitToWidth="1" horizontalDpi="600" verticalDpi="600" orientation="portrait"/>
  <headerFooter>
    <oddFooter>&amp;C&amp;"Calibri,Regular"&amp;11&amp;K000000Strana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 topLeftCell="A1">
      <selection activeCell="L43" sqref="L43"/>
    </sheetView>
  </sheetViews>
  <sheetFormatPr defaultColWidth="8.8515625" defaultRowHeight="13.5" customHeight="1"/>
  <cols>
    <col min="1" max="1" width="4.7109375" style="82" customWidth="1"/>
    <col min="2" max="2" width="10.7109375" style="82" customWidth="1"/>
    <col min="3" max="3" width="30.7109375" style="82" customWidth="1"/>
    <col min="4" max="4" width="11.7109375" style="82" customWidth="1"/>
    <col min="5" max="5" width="14.7109375" style="82" customWidth="1"/>
    <col min="6" max="6" width="16.7109375" style="82" customWidth="1"/>
    <col min="7" max="8" width="8.8515625" style="82" hidden="1" customWidth="1"/>
    <col min="9" max="10" width="9.140625" style="82" customWidth="1"/>
    <col min="11" max="11" width="8.8515625" style="82" customWidth="1"/>
    <col min="12" max="16384" width="8.8515625" style="82" customWidth="1"/>
  </cols>
  <sheetData>
    <row r="1" spans="1:10" ht="13.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3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7.1" customHeight="1">
      <c r="A3" s="83"/>
      <c r="B3" s="7"/>
      <c r="C3" s="7"/>
      <c r="D3" s="84"/>
      <c r="E3" s="85"/>
      <c r="F3" s="86"/>
      <c r="G3" s="83"/>
      <c r="H3" s="6"/>
      <c r="I3" s="6"/>
      <c r="J3" s="6"/>
    </row>
    <row r="4" spans="1:10" ht="17.1" customHeight="1">
      <c r="A4" s="83"/>
      <c r="B4" s="9" t="s">
        <v>6</v>
      </c>
      <c r="C4" s="7"/>
      <c r="D4" s="84"/>
      <c r="E4" s="85"/>
      <c r="F4" s="86"/>
      <c r="G4" s="83"/>
      <c r="H4" s="6"/>
      <c r="I4" s="6"/>
      <c r="J4" s="6"/>
    </row>
    <row r="5" spans="1:10" ht="17.1" customHeight="1">
      <c r="A5" s="83"/>
      <c r="B5" s="9" t="s">
        <v>7</v>
      </c>
      <c r="C5" s="7"/>
      <c r="D5" s="84"/>
      <c r="E5" s="85"/>
      <c r="F5" s="86"/>
      <c r="G5" s="83"/>
      <c r="H5" s="6"/>
      <c r="I5" s="6"/>
      <c r="J5" s="6"/>
    </row>
    <row r="6" spans="1:10" ht="17.45" customHeight="1">
      <c r="A6" s="87"/>
      <c r="B6" s="88"/>
      <c r="C6" s="88"/>
      <c r="D6" s="89"/>
      <c r="E6" s="90"/>
      <c r="F6" s="91"/>
      <c r="G6" s="83"/>
      <c r="H6" s="6"/>
      <c r="I6" s="6"/>
      <c r="J6" s="6"/>
    </row>
    <row r="7" spans="1:10" ht="34.15" customHeight="1">
      <c r="A7" s="92" t="s">
        <v>139</v>
      </c>
      <c r="B7" s="93"/>
      <c r="C7" s="93"/>
      <c r="D7" s="94"/>
      <c r="E7" s="95"/>
      <c r="F7" s="96"/>
      <c r="G7" s="21"/>
      <c r="H7" s="6"/>
      <c r="I7" s="21"/>
      <c r="J7" s="6"/>
    </row>
    <row r="8" spans="1:10" ht="17.45" customHeight="1">
      <c r="A8" s="97" t="s">
        <v>9</v>
      </c>
      <c r="B8" s="98"/>
      <c r="C8" s="98"/>
      <c r="D8" s="99" t="s">
        <v>140</v>
      </c>
      <c r="E8" s="99" t="s">
        <v>141</v>
      </c>
      <c r="F8" s="100" t="s">
        <v>142</v>
      </c>
      <c r="G8" s="21"/>
      <c r="H8" s="6"/>
      <c r="I8" s="21"/>
      <c r="J8" s="6"/>
    </row>
    <row r="9" spans="1:10" ht="17.1" customHeight="1">
      <c r="A9" s="101">
        <v>1</v>
      </c>
      <c r="B9" s="102" t="s">
        <v>143</v>
      </c>
      <c r="C9" s="103"/>
      <c r="D9" s="104"/>
      <c r="E9" s="105"/>
      <c r="F9" s="106">
        <f>'Soupis položek+'!G17</f>
        <v>0</v>
      </c>
      <c r="G9" s="21"/>
      <c r="H9" s="61">
        <v>9</v>
      </c>
      <c r="I9" s="21"/>
      <c r="J9" s="6"/>
    </row>
    <row r="10" spans="1:10" ht="17.1" customHeight="1">
      <c r="A10" s="101">
        <v>2</v>
      </c>
      <c r="B10" s="102" t="s">
        <v>144</v>
      </c>
      <c r="C10" s="103"/>
      <c r="D10" s="104">
        <v>3.6</v>
      </c>
      <c r="E10" s="105">
        <f>SUM(F9:F9)</f>
        <v>0</v>
      </c>
      <c r="F10" s="106">
        <f>D10*E10/100</f>
        <v>0</v>
      </c>
      <c r="G10" s="21"/>
      <c r="H10" s="61">
        <v>10</v>
      </c>
      <c r="I10" s="21"/>
      <c r="J10" s="6"/>
    </row>
    <row r="11" spans="1:10" ht="17.1" customHeight="1">
      <c r="A11" s="101">
        <v>3</v>
      </c>
      <c r="B11" s="102" t="s">
        <v>145</v>
      </c>
      <c r="C11" s="103"/>
      <c r="D11" s="104">
        <v>1</v>
      </c>
      <c r="E11" s="105">
        <f>SUM(F9:F9)</f>
        <v>0</v>
      </c>
      <c r="F11" s="106">
        <f>D11*E11/100</f>
        <v>0</v>
      </c>
      <c r="G11" s="21"/>
      <c r="H11" s="61">
        <v>12</v>
      </c>
      <c r="I11" s="21"/>
      <c r="J11" s="6"/>
    </row>
    <row r="12" spans="1:10" ht="17.1" customHeight="1">
      <c r="A12" s="101">
        <v>4</v>
      </c>
      <c r="B12" s="102" t="s">
        <v>146</v>
      </c>
      <c r="C12" s="103"/>
      <c r="D12" s="104"/>
      <c r="E12" s="105"/>
      <c r="F12" s="106">
        <f>'Soupis položek+'!G45</f>
        <v>0</v>
      </c>
      <c r="G12" s="21"/>
      <c r="H12" s="61">
        <v>13</v>
      </c>
      <c r="I12" s="21"/>
      <c r="J12" s="6"/>
    </row>
    <row r="13" spans="1:10" ht="17.1" customHeight="1">
      <c r="A13" s="101">
        <v>5</v>
      </c>
      <c r="B13" s="102" t="s">
        <v>22</v>
      </c>
      <c r="C13" s="103"/>
      <c r="D13" s="104">
        <v>5</v>
      </c>
      <c r="E13" s="105">
        <f>'Soupis položek+'!N45</f>
        <v>0</v>
      </c>
      <c r="F13" s="106">
        <f>D13*E13/100</f>
        <v>0</v>
      </c>
      <c r="G13" s="21"/>
      <c r="H13" s="61">
        <v>14</v>
      </c>
      <c r="I13" s="21"/>
      <c r="J13" s="6"/>
    </row>
    <row r="14" spans="1:10" ht="17.1" customHeight="1">
      <c r="A14" s="101">
        <v>6</v>
      </c>
      <c r="B14" s="102" t="s">
        <v>147</v>
      </c>
      <c r="C14" s="103"/>
      <c r="D14" s="104">
        <v>3</v>
      </c>
      <c r="E14" s="105">
        <f>SUM(F12:F12)</f>
        <v>0</v>
      </c>
      <c r="F14" s="106">
        <f>D14*E14/100</f>
        <v>0</v>
      </c>
      <c r="G14" s="21"/>
      <c r="H14" s="61">
        <v>15</v>
      </c>
      <c r="I14" s="21"/>
      <c r="J14" s="6"/>
    </row>
    <row r="15" spans="1:10" ht="17.1" customHeight="1">
      <c r="A15" s="101">
        <v>7</v>
      </c>
      <c r="B15" s="102" t="s">
        <v>148</v>
      </c>
      <c r="C15" s="103"/>
      <c r="D15" s="104"/>
      <c r="E15" s="105"/>
      <c r="F15" s="106">
        <f>'Soupis položek+'!G68</f>
        <v>0</v>
      </c>
      <c r="G15" s="21"/>
      <c r="H15" s="61">
        <v>17</v>
      </c>
      <c r="I15" s="21"/>
      <c r="J15" s="6"/>
    </row>
    <row r="16" spans="1:10" ht="17.1" customHeight="1">
      <c r="A16" s="101">
        <v>8</v>
      </c>
      <c r="B16" s="102" t="s">
        <v>149</v>
      </c>
      <c r="C16" s="103"/>
      <c r="D16" s="104"/>
      <c r="E16" s="105"/>
      <c r="F16" s="106">
        <f>'Soupis položek+'!G102</f>
        <v>0</v>
      </c>
      <c r="G16" s="107">
        <f>SUM(F12:F14)</f>
        <v>0</v>
      </c>
      <c r="H16" s="61">
        <v>18</v>
      </c>
      <c r="I16" s="21"/>
      <c r="J16" s="6"/>
    </row>
    <row r="17" spans="1:10" ht="17.1" customHeight="1">
      <c r="A17" s="101">
        <v>9</v>
      </c>
      <c r="B17" s="102" t="s">
        <v>150</v>
      </c>
      <c r="C17" s="103"/>
      <c r="D17" s="104"/>
      <c r="E17" s="105"/>
      <c r="F17" s="106">
        <f>'Soupis položek+'!G137</f>
        <v>0</v>
      </c>
      <c r="G17" s="107">
        <f>SUM(F15:F15)</f>
        <v>0</v>
      </c>
      <c r="H17" s="61">
        <v>21</v>
      </c>
      <c r="I17" s="21"/>
      <c r="J17" s="6"/>
    </row>
    <row r="18" spans="1:10" ht="17.1" customHeight="1">
      <c r="A18" s="101">
        <v>10</v>
      </c>
      <c r="B18" s="102" t="s">
        <v>151</v>
      </c>
      <c r="C18" s="103"/>
      <c r="D18" s="104">
        <v>1</v>
      </c>
      <c r="E18" s="105">
        <f>SUM(F16:G16)</f>
        <v>0</v>
      </c>
      <c r="F18" s="106">
        <f>D18*E18/100</f>
        <v>0</v>
      </c>
      <c r="G18" s="21"/>
      <c r="H18" s="61">
        <v>22</v>
      </c>
      <c r="I18" s="21"/>
      <c r="J18" s="6"/>
    </row>
    <row r="19" spans="1:10" ht="17.45" customHeight="1">
      <c r="A19" s="108">
        <v>11</v>
      </c>
      <c r="B19" s="109" t="s">
        <v>152</v>
      </c>
      <c r="C19" s="110"/>
      <c r="D19" s="111">
        <v>1</v>
      </c>
      <c r="E19" s="112">
        <f>SUM(F17:G17)</f>
        <v>0</v>
      </c>
      <c r="F19" s="113">
        <f>D19*E19/100</f>
        <v>0</v>
      </c>
      <c r="G19" s="21"/>
      <c r="H19" s="61">
        <v>23</v>
      </c>
      <c r="I19" s="21"/>
      <c r="J19" s="6"/>
    </row>
    <row r="20" spans="1:10" ht="17.45" customHeight="1">
      <c r="A20" s="114">
        <v>12</v>
      </c>
      <c r="B20" s="115" t="s">
        <v>153</v>
      </c>
      <c r="C20" s="116"/>
      <c r="D20" s="117"/>
      <c r="E20" s="118"/>
      <c r="F20" s="119">
        <f>SUM(F9:F10)</f>
        <v>0</v>
      </c>
      <c r="G20" s="21"/>
      <c r="H20" s="61">
        <v>25</v>
      </c>
      <c r="I20" s="21"/>
      <c r="J20" s="6"/>
    </row>
    <row r="21" spans="1:10" ht="17.1" customHeight="1">
      <c r="A21" s="101">
        <v>13</v>
      </c>
      <c r="B21" s="102" t="s">
        <v>154</v>
      </c>
      <c r="C21" s="103"/>
      <c r="D21" s="104"/>
      <c r="E21" s="105"/>
      <c r="F21" s="106">
        <f>SUM(F11:F19)</f>
        <v>0</v>
      </c>
      <c r="G21" s="21"/>
      <c r="H21" s="61">
        <v>26</v>
      </c>
      <c r="I21" s="21"/>
      <c r="J21" s="6"/>
    </row>
    <row r="22" spans="1:10" ht="17.45" customHeight="1">
      <c r="A22" s="108">
        <v>14</v>
      </c>
      <c r="B22" s="109" t="s">
        <v>155</v>
      </c>
      <c r="C22" s="110"/>
      <c r="D22" s="111"/>
      <c r="E22" s="112"/>
      <c r="F22" s="113">
        <f>'Soupis položek+'!G140</f>
        <v>0</v>
      </c>
      <c r="G22" s="21"/>
      <c r="H22" s="61">
        <v>27</v>
      </c>
      <c r="I22" s="21"/>
      <c r="J22" s="6"/>
    </row>
    <row r="23" spans="1:10" ht="17.45" customHeight="1">
      <c r="A23" s="120">
        <v>15</v>
      </c>
      <c r="B23" s="121" t="s">
        <v>156</v>
      </c>
      <c r="C23" s="121"/>
      <c r="D23" s="122"/>
      <c r="E23" s="123"/>
      <c r="F23" s="124">
        <f>SUM(F20:F22)</f>
        <v>0</v>
      </c>
      <c r="G23" s="107">
        <f>SUM(F23:F23)</f>
        <v>0</v>
      </c>
      <c r="H23" s="61">
        <v>28</v>
      </c>
      <c r="I23" s="21"/>
      <c r="J23" s="6"/>
    </row>
    <row r="24" spans="1:10" ht="17.1" customHeight="1">
      <c r="A24" s="125"/>
      <c r="B24" s="126"/>
      <c r="C24" s="127"/>
      <c r="D24" s="128"/>
      <c r="E24" s="129"/>
      <c r="F24" s="130"/>
      <c r="G24" s="21"/>
      <c r="H24" s="6"/>
      <c r="I24" s="21"/>
      <c r="J24" s="6"/>
    </row>
    <row r="25" spans="1:10" ht="17.1" customHeight="1">
      <c r="A25" s="101">
        <v>16</v>
      </c>
      <c r="B25" s="102" t="s">
        <v>157</v>
      </c>
      <c r="C25" s="103"/>
      <c r="D25" s="104">
        <v>3.25</v>
      </c>
      <c r="E25" s="105">
        <f>SUM(F21:F21)</f>
        <v>0</v>
      </c>
      <c r="F25" s="106">
        <f>D25*E25/100</f>
        <v>0</v>
      </c>
      <c r="G25" s="21"/>
      <c r="H25" s="61">
        <v>30</v>
      </c>
      <c r="I25" s="21"/>
      <c r="J25" s="6"/>
    </row>
    <row r="26" spans="1:10" ht="17.1" customHeight="1">
      <c r="A26" s="101">
        <v>17</v>
      </c>
      <c r="B26" s="102" t="s">
        <v>158</v>
      </c>
      <c r="C26" s="103"/>
      <c r="D26" s="104">
        <v>0.8</v>
      </c>
      <c r="E26" s="105">
        <f>SUM(F21:F21)</f>
        <v>0</v>
      </c>
      <c r="F26" s="106">
        <f>D26*E26/100</f>
        <v>0</v>
      </c>
      <c r="G26" s="21"/>
      <c r="H26" s="61">
        <v>31</v>
      </c>
      <c r="I26" s="21"/>
      <c r="J26" s="6"/>
    </row>
    <row r="27" spans="1:10" ht="17.45" customHeight="1">
      <c r="A27" s="108">
        <v>18</v>
      </c>
      <c r="B27" s="109" t="s">
        <v>159</v>
      </c>
      <c r="C27" s="110"/>
      <c r="D27" s="111"/>
      <c r="E27" s="112"/>
      <c r="F27" s="113"/>
      <c r="G27" s="21"/>
      <c r="H27" s="61">
        <v>32</v>
      </c>
      <c r="I27" s="21"/>
      <c r="J27" s="6"/>
    </row>
    <row r="28" spans="1:10" ht="17.45" customHeight="1">
      <c r="A28" s="120">
        <v>19</v>
      </c>
      <c r="B28" s="121" t="s">
        <v>160</v>
      </c>
      <c r="C28" s="121"/>
      <c r="D28" s="122"/>
      <c r="E28" s="123"/>
      <c r="F28" s="124">
        <f>SUM(F25:F27)</f>
        <v>0</v>
      </c>
      <c r="G28" s="107">
        <f>SUM(F28:F28)</f>
        <v>0</v>
      </c>
      <c r="H28" s="61">
        <v>33</v>
      </c>
      <c r="I28" s="21"/>
      <c r="J28" s="6"/>
    </row>
    <row r="29" spans="1:10" ht="17.1" customHeight="1">
      <c r="A29" s="125"/>
      <c r="B29" s="126"/>
      <c r="C29" s="127"/>
      <c r="D29" s="128"/>
      <c r="E29" s="129"/>
      <c r="F29" s="130"/>
      <c r="G29" s="21"/>
      <c r="H29" s="6"/>
      <c r="I29" s="21"/>
      <c r="J29" s="6"/>
    </row>
    <row r="30" spans="1:10" ht="17.1" customHeight="1">
      <c r="A30" s="101">
        <v>20</v>
      </c>
      <c r="B30" s="102" t="s">
        <v>161</v>
      </c>
      <c r="C30" s="103"/>
      <c r="D30" s="104"/>
      <c r="E30" s="105"/>
      <c r="F30" s="106"/>
      <c r="G30" s="21"/>
      <c r="H30" s="61">
        <v>35</v>
      </c>
      <c r="I30" s="21"/>
      <c r="J30" s="6"/>
    </row>
    <row r="31" spans="1:10" ht="17.1" customHeight="1">
      <c r="A31" s="101">
        <v>21</v>
      </c>
      <c r="B31" s="102" t="s">
        <v>162</v>
      </c>
      <c r="C31" s="103"/>
      <c r="D31" s="104"/>
      <c r="E31" s="105"/>
      <c r="F31" s="106"/>
      <c r="G31" s="21"/>
      <c r="H31" s="61">
        <v>36</v>
      </c>
      <c r="I31" s="21"/>
      <c r="J31" s="6"/>
    </row>
    <row r="32" spans="1:10" ht="17.1" customHeight="1">
      <c r="A32" s="101">
        <v>22</v>
      </c>
      <c r="B32" s="102" t="s">
        <v>163</v>
      </c>
      <c r="C32" s="103"/>
      <c r="D32" s="104"/>
      <c r="E32" s="105"/>
      <c r="F32" s="106"/>
      <c r="G32" s="21"/>
      <c r="H32" s="61">
        <v>37</v>
      </c>
      <c r="I32" s="21"/>
      <c r="J32" s="6"/>
    </row>
    <row r="33" spans="1:10" ht="17.45" customHeight="1">
      <c r="A33" s="108">
        <v>23</v>
      </c>
      <c r="B33" s="109" t="s">
        <v>164</v>
      </c>
      <c r="C33" s="110"/>
      <c r="D33" s="111"/>
      <c r="E33" s="112"/>
      <c r="F33" s="113"/>
      <c r="G33" s="21"/>
      <c r="H33" s="61">
        <v>39</v>
      </c>
      <c r="I33" s="21"/>
      <c r="J33" s="6"/>
    </row>
    <row r="34" spans="1:10" ht="17.45" customHeight="1">
      <c r="A34" s="120">
        <v>24</v>
      </c>
      <c r="B34" s="121" t="s">
        <v>165</v>
      </c>
      <c r="C34" s="121"/>
      <c r="D34" s="122"/>
      <c r="E34" s="123"/>
      <c r="F34" s="124">
        <f>SUM(F30:F33)</f>
        <v>0</v>
      </c>
      <c r="G34" s="107">
        <f>SUM(F34:F34)</f>
        <v>0</v>
      </c>
      <c r="H34" s="61">
        <v>41</v>
      </c>
      <c r="I34" s="21"/>
      <c r="J34" s="6"/>
    </row>
    <row r="35" spans="1:10" ht="17.1" customHeight="1">
      <c r="A35" s="125"/>
      <c r="B35" s="126"/>
      <c r="C35" s="127"/>
      <c r="D35" s="128"/>
      <c r="E35" s="129"/>
      <c r="F35" s="130"/>
      <c r="G35" s="21"/>
      <c r="H35" s="6"/>
      <c r="I35" s="21"/>
      <c r="J35" s="6"/>
    </row>
    <row r="36" spans="1:10" ht="17.1" customHeight="1">
      <c r="A36" s="101">
        <v>25</v>
      </c>
      <c r="B36" s="102" t="s">
        <v>166</v>
      </c>
      <c r="C36" s="103"/>
      <c r="D36" s="104"/>
      <c r="E36" s="105"/>
      <c r="F36" s="106"/>
      <c r="G36" s="21"/>
      <c r="H36" s="61">
        <v>5</v>
      </c>
      <c r="I36" s="21"/>
      <c r="J36" s="6"/>
    </row>
    <row r="37" spans="1:10" ht="17.45" customHeight="1">
      <c r="A37" s="108">
        <v>26</v>
      </c>
      <c r="B37" s="109" t="s">
        <v>167</v>
      </c>
      <c r="C37" s="110"/>
      <c r="D37" s="111"/>
      <c r="E37" s="112"/>
      <c r="F37" s="113"/>
      <c r="G37" s="21"/>
      <c r="H37" s="61">
        <v>6</v>
      </c>
      <c r="I37" s="21"/>
      <c r="J37" s="6"/>
    </row>
    <row r="38" spans="1:10" ht="17.45" customHeight="1">
      <c r="A38" s="120">
        <v>27</v>
      </c>
      <c r="B38" s="121" t="s">
        <v>168</v>
      </c>
      <c r="C38" s="121"/>
      <c r="D38" s="122"/>
      <c r="E38" s="123"/>
      <c r="F38" s="124">
        <f>SUM(F36:F37)</f>
        <v>0</v>
      </c>
      <c r="G38" s="107">
        <f>SUM(F38:F38)</f>
        <v>0</v>
      </c>
      <c r="H38" s="61">
        <v>7</v>
      </c>
      <c r="I38" s="21"/>
      <c r="J38" s="6"/>
    </row>
    <row r="39" spans="1:10" ht="17.1" customHeight="1">
      <c r="A39" s="125"/>
      <c r="B39" s="126"/>
      <c r="C39" s="127"/>
      <c r="D39" s="128"/>
      <c r="E39" s="129"/>
      <c r="F39" s="130"/>
      <c r="G39" s="21"/>
      <c r="H39" s="6"/>
      <c r="I39" s="21"/>
      <c r="J39" s="6"/>
    </row>
    <row r="40" spans="1:10" ht="17.1" customHeight="1">
      <c r="A40" s="101">
        <v>28</v>
      </c>
      <c r="B40" s="102" t="s">
        <v>169</v>
      </c>
      <c r="C40" s="103"/>
      <c r="D40" s="104"/>
      <c r="E40" s="105"/>
      <c r="F40" s="106">
        <f>SUM(G20:G39)</f>
        <v>0</v>
      </c>
      <c r="G40" s="21"/>
      <c r="H40" s="61">
        <v>43</v>
      </c>
      <c r="I40" s="21"/>
      <c r="J40" s="6"/>
    </row>
    <row r="41" spans="1:10" ht="18" customHeight="1">
      <c r="A41" s="108">
        <v>29</v>
      </c>
      <c r="B41" s="109" t="s">
        <v>170</v>
      </c>
      <c r="C41" s="110"/>
      <c r="D41" s="111">
        <v>21</v>
      </c>
      <c r="E41" s="112">
        <f>SUM(F40:F40)</f>
        <v>0</v>
      </c>
      <c r="F41" s="131">
        <f>D41*E41/100</f>
        <v>0</v>
      </c>
      <c r="G41" s="21"/>
      <c r="H41" s="61">
        <v>46</v>
      </c>
      <c r="I41" s="21"/>
      <c r="J41" s="6"/>
    </row>
    <row r="42" spans="1:10" ht="18.6" customHeight="1">
      <c r="A42" s="132">
        <v>30</v>
      </c>
      <c r="B42" s="133" t="s">
        <v>171</v>
      </c>
      <c r="C42" s="133"/>
      <c r="D42" s="134"/>
      <c r="E42" s="135"/>
      <c r="F42" s="136">
        <f>SUM(F40:F41)</f>
        <v>0</v>
      </c>
      <c r="G42" s="21"/>
      <c r="H42" s="61">
        <v>48</v>
      </c>
      <c r="I42" s="21"/>
      <c r="J42" s="6"/>
    </row>
    <row r="43" spans="1:10" ht="17.45" customHeight="1">
      <c r="A43" s="137"/>
      <c r="B43" s="137"/>
      <c r="C43" s="137"/>
      <c r="D43" s="138"/>
      <c r="E43" s="139"/>
      <c r="F43" s="140"/>
      <c r="G43" s="6"/>
      <c r="H43" s="6"/>
      <c r="I43" s="6"/>
      <c r="J43" s="6"/>
    </row>
    <row r="44" spans="1:10" ht="17.1" customHeight="1">
      <c r="A44" s="83"/>
      <c r="B44" s="83"/>
      <c r="C44" s="83"/>
      <c r="D44" s="84"/>
      <c r="E44" s="85"/>
      <c r="F44" s="86"/>
      <c r="G44" s="6"/>
      <c r="H44" s="6"/>
      <c r="I44" s="6"/>
      <c r="J44" s="6"/>
    </row>
    <row r="45" spans="1:10" ht="17.1" customHeight="1">
      <c r="A45" s="141" t="s">
        <v>136</v>
      </c>
      <c r="B45" s="83"/>
      <c r="C45" s="83"/>
      <c r="D45" s="84"/>
      <c r="E45" s="85"/>
      <c r="F45" s="86"/>
      <c r="G45" s="6"/>
      <c r="H45" s="6"/>
      <c r="I45" s="6"/>
      <c r="J45" s="6"/>
    </row>
    <row r="46" spans="1:10" ht="17.1" customHeight="1">
      <c r="A46" s="141" t="s">
        <v>137</v>
      </c>
      <c r="B46" s="83"/>
      <c r="C46" s="83"/>
      <c r="D46" s="84"/>
      <c r="E46" s="85"/>
      <c r="F46" s="86"/>
      <c r="G46" s="6"/>
      <c r="H46" s="6"/>
      <c r="I46" s="6"/>
      <c r="J46" s="6"/>
    </row>
    <row r="47" spans="1:10" ht="17.1" customHeight="1">
      <c r="A47" s="83"/>
      <c r="B47" s="83"/>
      <c r="C47" s="83"/>
      <c r="D47" s="84"/>
      <c r="E47" s="85"/>
      <c r="F47" s="86"/>
      <c r="G47" s="6"/>
      <c r="H47" s="6"/>
      <c r="I47" s="6"/>
      <c r="J47" s="6"/>
    </row>
    <row r="48" spans="1:10" ht="17.1" customHeight="1">
      <c r="A48" s="83"/>
      <c r="B48" s="83"/>
      <c r="C48" s="83"/>
      <c r="D48" s="84"/>
      <c r="E48" s="85"/>
      <c r="F48" s="86"/>
      <c r="G48" s="6"/>
      <c r="H48" s="6"/>
      <c r="I48" s="6"/>
      <c r="J48" s="6"/>
    </row>
  </sheetData>
  <printOptions/>
  <pageMargins left="0.7" right="0.7" top="0.787402" bottom="0.787402" header="0.3" footer="0.3"/>
  <pageSetup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Konhefrová Zuzana</cp:lastModifiedBy>
  <dcterms:modified xsi:type="dcterms:W3CDTF">2021-05-17T08:52:09Z</dcterms:modified>
  <cp:category/>
  <cp:version/>
  <cp:contentType/>
  <cp:contentStatus/>
</cp:coreProperties>
</file>