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8" yWindow="65428" windowWidth="23256" windowHeight="12576" activeTab="0"/>
  </bookViews>
  <sheets>
    <sheet name="List1" sheetId="1" r:id="rId1"/>
  </sheets>
  <definedNames>
    <definedName name="_xlnm.Print_Area" localSheetId="0">'List1'!$A$1:$Q$60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<sst xmlns="http://schemas.openxmlformats.org/spreadsheetml/2006/main" count="217" uniqueCount="63">
  <si>
    <t>Název přípravku</t>
  </si>
  <si>
    <t>Cena za balení bez DPH</t>
  </si>
  <si>
    <t>Cena za balení s DPH</t>
  </si>
  <si>
    <t>Balení</t>
  </si>
  <si>
    <t>Předpokládaná spotřeba (litry)</t>
  </si>
  <si>
    <t>Počet balení</t>
  </si>
  <si>
    <t>Cena za 1 litr bez DPH</t>
  </si>
  <si>
    <t>Cena za 1 litr s DPH</t>
  </si>
  <si>
    <t>Celková cena bez DPH</t>
  </si>
  <si>
    <t>30 s</t>
  </si>
  <si>
    <t>0,5 l</t>
  </si>
  <si>
    <t>1 min</t>
  </si>
  <si>
    <t>5 l</t>
  </si>
  <si>
    <t>číslo produktu</t>
  </si>
  <si>
    <t>alkohol</t>
  </si>
  <si>
    <t>účinná látka</t>
  </si>
  <si>
    <t>Velikost   balení</t>
  </si>
  <si>
    <t>A(B)TM(V)</t>
  </si>
  <si>
    <t xml:space="preserve"> Účinnost</t>
  </si>
  <si>
    <t>90 s</t>
  </si>
  <si>
    <t>0,5 l s pumpičkou</t>
  </si>
  <si>
    <t>ABTM(V)</t>
  </si>
  <si>
    <t>ethanol min. 80%</t>
  </si>
  <si>
    <t>isopropanol</t>
  </si>
  <si>
    <t>0,5 l s rozprašovačem</t>
  </si>
  <si>
    <t>A(B+)TM(V)</t>
  </si>
  <si>
    <t>Expoziční čas HDR</t>
  </si>
  <si>
    <t>Expoziční čas CHDR</t>
  </si>
  <si>
    <t xml:space="preserve">Expoziční čas </t>
  </si>
  <si>
    <t>5 min</t>
  </si>
  <si>
    <t>A(B)T(V)</t>
  </si>
  <si>
    <t>60 s</t>
  </si>
  <si>
    <t>0,5 l - 1 l</t>
  </si>
  <si>
    <t>A(B)(V)</t>
  </si>
  <si>
    <t>5-6 l</t>
  </si>
  <si>
    <t>15 min</t>
  </si>
  <si>
    <t>koncentrace %</t>
  </si>
  <si>
    <t>Předpokládaná spotřeba prac. roztoku (litry)</t>
  </si>
  <si>
    <t>ABCTMV</t>
  </si>
  <si>
    <t>KAS</t>
  </si>
  <si>
    <t>amin</t>
  </si>
  <si>
    <t>kyselina peroctová</t>
  </si>
  <si>
    <t xml:space="preserve">Velikost   balení </t>
  </si>
  <si>
    <t>30 min</t>
  </si>
  <si>
    <t>1 kg - 1,5 kg</t>
  </si>
  <si>
    <t>Celková cena s DPH</t>
  </si>
  <si>
    <t>Celková cena za celou nabídku bez DPH</t>
  </si>
  <si>
    <t>Celková cena za celou nabídku s DPH</t>
  </si>
  <si>
    <t>0,2 l - 0,35 l s rozprašovačem</t>
  </si>
  <si>
    <t>bez obsahu chloru</t>
  </si>
  <si>
    <t>rozdílná než u produktu č.8 bez obsahu chloru</t>
  </si>
  <si>
    <t>Položkový ceník</t>
  </si>
  <si>
    <t>* účastník vyplní pouze žlutě označené položky</t>
  </si>
  <si>
    <t>Dodavatel se zavazuje do cenové nabídky ocenit veškeré požadavky na služby a dodávky dle technické specifikace, a to i v případě, že některé z položek není taxativně uvedena v tomto položkovém ceníku (např. opravy oděvů, doprava prádla, atd).</t>
  </si>
  <si>
    <t>Uvedená množství jsou pouze orientační. Zadavatel si vyhrazuje právo objednat menší množství bez jakékoliv penaliazace ze strany dodavatele. Stejně tak je možné objednat množství větší za stejných cenových podmínek.</t>
  </si>
  <si>
    <t>V __________________________________ dne ___. ___. ________</t>
  </si>
  <si>
    <t>__________________________________</t>
  </si>
  <si>
    <t>razítko a podpis oprávněného zástupce účastníka</t>
  </si>
  <si>
    <t>Účastník/Zhotovitel:</t>
  </si>
  <si>
    <t>. „DOPLNÍ ÚČASTNÍK“</t>
  </si>
  <si>
    <t>IČO:</t>
  </si>
  <si>
    <t>Se sídlem:</t>
  </si>
  <si>
    <t>Zastoupený: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</si>
</sst>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dashed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 indent="1"/>
    </xf>
    <xf numFmtId="164" fontId="0" fillId="3" borderId="2" xfId="0" applyNumberFormat="1" applyFill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3" fontId="1" fillId="0" borderId="2" xfId="0" applyNumberFormat="1" applyFont="1" applyBorder="1" applyAlignment="1">
      <alignment horizontal="right" vertical="center" wrapText="1" indent="1"/>
    </xf>
    <xf numFmtId="164" fontId="0" fillId="0" borderId="2" xfId="20" applyNumberFormat="1" applyFont="1" applyBorder="1" applyAlignment="1">
      <alignment vertical="center" wrapText="1"/>
    </xf>
    <xf numFmtId="0" fontId="0" fillId="3" borderId="3" xfId="0" applyFill="1" applyBorder="1" applyAlignment="1">
      <alignment horizontal="left" vertical="center" wrapText="1" indent="1"/>
    </xf>
    <xf numFmtId="164" fontId="0" fillId="3" borderId="3" xfId="0" applyNumberFormat="1" applyFill="1" applyBorder="1" applyAlignment="1">
      <alignment horizontal="right" vertical="center" wrapText="1" indent="1"/>
    </xf>
    <xf numFmtId="0" fontId="0" fillId="0" borderId="3" xfId="0" applyBorder="1" applyAlignment="1">
      <alignment horizontal="right" vertical="center" wrapText="1" indent="1"/>
    </xf>
    <xf numFmtId="3" fontId="0" fillId="0" borderId="3" xfId="0" applyNumberFormat="1" applyBorder="1" applyAlignment="1">
      <alignment horizontal="right" vertical="center" wrapText="1" indent="1"/>
    </xf>
    <xf numFmtId="0" fontId="0" fillId="3" borderId="4" xfId="0" applyFill="1" applyBorder="1" applyAlignment="1">
      <alignment horizontal="left" vertical="center" wrapText="1" indent="1"/>
    </xf>
    <xf numFmtId="164" fontId="0" fillId="3" borderId="4" xfId="0" applyNumberFormat="1" applyFill="1" applyBorder="1" applyAlignment="1">
      <alignment horizontal="right" vertical="center" wrapText="1" indent="1"/>
    </xf>
    <xf numFmtId="0" fontId="0" fillId="0" borderId="4" xfId="0" applyBorder="1" applyAlignment="1">
      <alignment horizontal="right" vertical="center" wrapText="1" indent="1"/>
    </xf>
    <xf numFmtId="3" fontId="0" fillId="0" borderId="4" xfId="0" applyNumberFormat="1" applyBorder="1" applyAlignment="1">
      <alignment horizontal="right" vertical="center" wrapText="1" inden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164" fontId="0" fillId="3" borderId="1" xfId="0" applyNumberFormat="1" applyFill="1" applyBorder="1" applyAlignment="1">
      <alignment horizontal="right" vertical="center" wrapText="1" indent="1"/>
    </xf>
    <xf numFmtId="0" fontId="0" fillId="0" borderId="1" xfId="0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164" fontId="0" fillId="0" borderId="1" xfId="20" applyNumberFormat="1" applyFont="1" applyBorder="1" applyAlignment="1">
      <alignment vertical="center" wrapText="1"/>
    </xf>
    <xf numFmtId="10" fontId="0" fillId="3" borderId="1" xfId="0" applyNumberForma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right" vertical="center" wrapText="1" indent="1"/>
    </xf>
    <xf numFmtId="0" fontId="0" fillId="3" borderId="7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4" borderId="2" xfId="20" applyNumberFormat="1" applyFont="1" applyFill="1" applyBorder="1" applyAlignment="1">
      <alignment horizontal="right" vertical="center" wrapText="1"/>
    </xf>
    <xf numFmtId="164" fontId="0" fillId="4" borderId="1" xfId="20" applyNumberFormat="1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164" fontId="0" fillId="0" borderId="1" xfId="0" applyNumberForma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0" fillId="5" borderId="10" xfId="0" applyNumberFormat="1" applyFill="1" applyBorder="1"/>
    <xf numFmtId="164" fontId="0" fillId="5" borderId="11" xfId="0" applyNumberFormat="1" applyFill="1" applyBorder="1"/>
    <xf numFmtId="0" fontId="0" fillId="0" borderId="0" xfId="0" applyAlignment="1">
      <alignment horizontal="left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87AD4-F8DF-48AA-A9E0-5A40D09E6B7D}">
  <dimension ref="A1:R46"/>
  <sheetViews>
    <sheetView tabSelected="1" view="pageLayout" workbookViewId="0" topLeftCell="A1">
      <selection activeCell="C3" sqref="C3:F3"/>
    </sheetView>
  </sheetViews>
  <sheetFormatPr defaultColWidth="9.140625" defaultRowHeight="15"/>
  <cols>
    <col min="1" max="1" width="10.00390625" style="0" customWidth="1"/>
    <col min="2" max="2" width="24.00390625" style="0" customWidth="1"/>
    <col min="3" max="3" width="16.28125" style="0" customWidth="1"/>
    <col min="4" max="4" width="13.7109375" style="0" customWidth="1"/>
    <col min="5" max="5" width="15.00390625" style="0" customWidth="1"/>
    <col min="6" max="6" width="14.57421875" style="0" customWidth="1"/>
    <col min="7" max="7" width="25.57421875" style="0" customWidth="1"/>
    <col min="8" max="8" width="11.140625" style="0" customWidth="1"/>
    <col min="9" max="10" width="9.7109375" style="0" customWidth="1"/>
    <col min="11" max="11" width="26.140625" style="0" customWidth="1"/>
    <col min="12" max="12" width="14.7109375" style="0" customWidth="1"/>
    <col min="13" max="13" width="9.28125" style="0" customWidth="1"/>
    <col min="14" max="14" width="12.421875" style="0" customWidth="1"/>
    <col min="15" max="15" width="12.57421875" style="0" customWidth="1"/>
    <col min="16" max="16" width="14.28125" style="0" bestFit="1" customWidth="1"/>
    <col min="17" max="17" width="13.28125" style="0" customWidth="1"/>
  </cols>
  <sheetData>
    <row r="1" spans="2:6" ht="15">
      <c r="B1" s="46" t="s">
        <v>58</v>
      </c>
      <c r="C1" s="55" t="s">
        <v>59</v>
      </c>
      <c r="D1" s="55"/>
      <c r="E1" s="55"/>
      <c r="F1" s="55"/>
    </row>
    <row r="2" spans="2:6" ht="15">
      <c r="B2" s="46" t="s">
        <v>60</v>
      </c>
      <c r="C2" s="55" t="s">
        <v>59</v>
      </c>
      <c r="D2" s="55"/>
      <c r="E2" s="55"/>
      <c r="F2" s="55"/>
    </row>
    <row r="3" spans="2:6" ht="15">
      <c r="B3" s="46" t="s">
        <v>61</v>
      </c>
      <c r="C3" s="55" t="s">
        <v>59</v>
      </c>
      <c r="D3" s="55"/>
      <c r="E3" s="55"/>
      <c r="F3" s="55"/>
    </row>
    <row r="4" spans="2:6" ht="15">
      <c r="B4" s="46" t="s">
        <v>62</v>
      </c>
      <c r="C4" s="55" t="s">
        <v>59</v>
      </c>
      <c r="D4" s="55"/>
      <c r="E4" s="55"/>
      <c r="F4" s="55"/>
    </row>
    <row r="6" spans="1:18" ht="60.6" customHeight="1">
      <c r="A6" s="56" t="s">
        <v>51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7" ht="39.6">
      <c r="A7" s="1" t="s">
        <v>13</v>
      </c>
      <c r="B7" s="1" t="s">
        <v>0</v>
      </c>
      <c r="C7" s="1" t="s">
        <v>16</v>
      </c>
      <c r="D7" s="28"/>
      <c r="E7" s="1" t="s">
        <v>1</v>
      </c>
      <c r="F7" s="1" t="s">
        <v>2</v>
      </c>
      <c r="G7" s="1" t="s">
        <v>15</v>
      </c>
      <c r="H7" s="1" t="s">
        <v>18</v>
      </c>
      <c r="I7" s="1" t="s">
        <v>26</v>
      </c>
      <c r="J7" s="1" t="s">
        <v>27</v>
      </c>
      <c r="K7" s="1" t="s">
        <v>3</v>
      </c>
      <c r="L7" s="1" t="s">
        <v>4</v>
      </c>
      <c r="M7" s="2" t="s">
        <v>5</v>
      </c>
      <c r="N7" s="1" t="s">
        <v>6</v>
      </c>
      <c r="O7" s="1" t="s">
        <v>7</v>
      </c>
      <c r="P7" s="1" t="s">
        <v>8</v>
      </c>
      <c r="Q7" s="1" t="s">
        <v>45</v>
      </c>
    </row>
    <row r="8" spans="1:17" ht="15">
      <c r="A8" s="47">
        <v>1</v>
      </c>
      <c r="B8" s="48"/>
      <c r="C8" s="3"/>
      <c r="D8" s="30"/>
      <c r="E8" s="4"/>
      <c r="F8" s="4">
        <f>E8*1.21</f>
        <v>0</v>
      </c>
      <c r="G8" s="49" t="s">
        <v>14</v>
      </c>
      <c r="H8" s="47" t="s">
        <v>25</v>
      </c>
      <c r="I8" s="51" t="s">
        <v>9</v>
      </c>
      <c r="J8" s="51" t="s">
        <v>19</v>
      </c>
      <c r="K8" s="5" t="s">
        <v>10</v>
      </c>
      <c r="L8" s="6">
        <v>130</v>
      </c>
      <c r="M8" s="7" t="e">
        <f aca="true" t="shared" si="0" ref="M8:M15">L8/C8</f>
        <v>#DIV/0!</v>
      </c>
      <c r="N8" s="32" t="e">
        <f aca="true" t="shared" si="1" ref="N8:N15">E8/C8</f>
        <v>#DIV/0!</v>
      </c>
      <c r="O8" s="32" t="e">
        <f>N8*1.21</f>
        <v>#DIV/0!</v>
      </c>
      <c r="P8" s="8" t="e">
        <f>N8*L8</f>
        <v>#DIV/0!</v>
      </c>
      <c r="Q8" s="36" t="e">
        <f>P8*1.21</f>
        <v>#DIV/0!</v>
      </c>
    </row>
    <row r="9" spans="1:17" ht="15">
      <c r="A9" s="47"/>
      <c r="B9" s="48"/>
      <c r="C9" s="9"/>
      <c r="D9" s="30"/>
      <c r="E9" s="10"/>
      <c r="F9" s="4">
        <f aca="true" t="shared" si="2" ref="F9:F14">E9*1.21</f>
        <v>0</v>
      </c>
      <c r="G9" s="49"/>
      <c r="H9" s="47"/>
      <c r="I9" s="52"/>
      <c r="J9" s="52"/>
      <c r="K9" s="11" t="s">
        <v>12</v>
      </c>
      <c r="L9" s="12">
        <v>750</v>
      </c>
      <c r="M9" s="7" t="e">
        <f t="shared" si="0"/>
        <v>#DIV/0!</v>
      </c>
      <c r="N9" s="32" t="e">
        <f t="shared" si="1"/>
        <v>#DIV/0!</v>
      </c>
      <c r="O9" s="32" t="e">
        <f aca="true" t="shared" si="3" ref="O9:O14">N9*1.21</f>
        <v>#DIV/0!</v>
      </c>
      <c r="P9" s="8" t="e">
        <f aca="true" t="shared" si="4" ref="P9:P12">N9*L9</f>
        <v>#DIV/0!</v>
      </c>
      <c r="Q9" s="36" t="e">
        <f aca="true" t="shared" si="5" ref="Q9:Q32">P9*1.21</f>
        <v>#DIV/0!</v>
      </c>
    </row>
    <row r="10" spans="1:17" ht="15">
      <c r="A10" s="47">
        <v>2</v>
      </c>
      <c r="B10" s="48"/>
      <c r="C10" s="3"/>
      <c r="D10" s="30"/>
      <c r="E10" s="4"/>
      <c r="F10" s="4">
        <f t="shared" si="2"/>
        <v>0</v>
      </c>
      <c r="G10" s="49" t="s">
        <v>14</v>
      </c>
      <c r="H10" s="47" t="s">
        <v>25</v>
      </c>
      <c r="I10" s="51" t="s">
        <v>9</v>
      </c>
      <c r="J10" s="51" t="s">
        <v>19</v>
      </c>
      <c r="K10" s="5" t="s">
        <v>10</v>
      </c>
      <c r="L10" s="6">
        <v>115</v>
      </c>
      <c r="M10" s="7" t="e">
        <f t="shared" si="0"/>
        <v>#DIV/0!</v>
      </c>
      <c r="N10" s="32" t="e">
        <f t="shared" si="1"/>
        <v>#DIV/0!</v>
      </c>
      <c r="O10" s="32" t="e">
        <f t="shared" si="3"/>
        <v>#DIV/0!</v>
      </c>
      <c r="P10" s="8" t="e">
        <f t="shared" si="4"/>
        <v>#DIV/0!</v>
      </c>
      <c r="Q10" s="36" t="e">
        <f t="shared" si="5"/>
        <v>#DIV/0!</v>
      </c>
    </row>
    <row r="11" spans="1:17" ht="15">
      <c r="A11" s="47"/>
      <c r="B11" s="48"/>
      <c r="C11" s="9"/>
      <c r="D11" s="30"/>
      <c r="E11" s="10"/>
      <c r="F11" s="4">
        <f t="shared" si="2"/>
        <v>0</v>
      </c>
      <c r="G11" s="49"/>
      <c r="H11" s="47"/>
      <c r="I11" s="52"/>
      <c r="J11" s="52" t="s">
        <v>11</v>
      </c>
      <c r="K11" s="21" t="s">
        <v>20</v>
      </c>
      <c r="L11" s="12">
        <v>300</v>
      </c>
      <c r="M11" s="7" t="e">
        <f t="shared" si="0"/>
        <v>#DIV/0!</v>
      </c>
      <c r="N11" s="32" t="e">
        <f t="shared" si="1"/>
        <v>#DIV/0!</v>
      </c>
      <c r="O11" s="32" t="e">
        <f t="shared" si="3"/>
        <v>#DIV/0!</v>
      </c>
      <c r="P11" s="8" t="e">
        <f t="shared" si="4"/>
        <v>#DIV/0!</v>
      </c>
      <c r="Q11" s="36" t="e">
        <f t="shared" si="5"/>
        <v>#DIV/0!</v>
      </c>
    </row>
    <row r="12" spans="1:17" ht="15">
      <c r="A12" s="47"/>
      <c r="B12" s="48"/>
      <c r="C12" s="13"/>
      <c r="D12" s="30"/>
      <c r="E12" s="14"/>
      <c r="F12" s="4">
        <f t="shared" si="2"/>
        <v>0</v>
      </c>
      <c r="G12" s="49"/>
      <c r="H12" s="47"/>
      <c r="I12" s="53"/>
      <c r="J12" s="53" t="s">
        <v>11</v>
      </c>
      <c r="K12" s="15" t="s">
        <v>12</v>
      </c>
      <c r="L12" s="16">
        <v>820</v>
      </c>
      <c r="M12" s="7" t="e">
        <f t="shared" si="0"/>
        <v>#DIV/0!</v>
      </c>
      <c r="N12" s="32" t="e">
        <f t="shared" si="1"/>
        <v>#DIV/0!</v>
      </c>
      <c r="O12" s="32" t="e">
        <f t="shared" si="3"/>
        <v>#DIV/0!</v>
      </c>
      <c r="P12" s="8" t="e">
        <f t="shared" si="4"/>
        <v>#DIV/0!</v>
      </c>
      <c r="Q12" s="36" t="e">
        <f t="shared" si="5"/>
        <v>#DIV/0!</v>
      </c>
    </row>
    <row r="13" spans="1:17" ht="15">
      <c r="A13" s="47">
        <v>3</v>
      </c>
      <c r="B13" s="48"/>
      <c r="C13" s="3"/>
      <c r="D13" s="30"/>
      <c r="E13" s="4"/>
      <c r="F13" s="4">
        <f>E13*1.21</f>
        <v>0</v>
      </c>
      <c r="G13" s="49" t="s">
        <v>22</v>
      </c>
      <c r="H13" s="47" t="s">
        <v>21</v>
      </c>
      <c r="I13" s="51" t="s">
        <v>9</v>
      </c>
      <c r="J13" s="51" t="s">
        <v>19</v>
      </c>
      <c r="K13" s="5" t="s">
        <v>10</v>
      </c>
      <c r="L13" s="6">
        <v>35</v>
      </c>
      <c r="M13" s="7" t="e">
        <f t="shared" si="0"/>
        <v>#DIV/0!</v>
      </c>
      <c r="N13" s="32" t="e">
        <f t="shared" si="1"/>
        <v>#DIV/0!</v>
      </c>
      <c r="O13" s="32" t="e">
        <f>N13*1.21</f>
        <v>#DIV/0!</v>
      </c>
      <c r="P13" s="8" t="e">
        <f>N13*L13</f>
        <v>#DIV/0!</v>
      </c>
      <c r="Q13" s="36" t="e">
        <f t="shared" si="5"/>
        <v>#DIV/0!</v>
      </c>
    </row>
    <row r="14" spans="1:17" ht="15">
      <c r="A14" s="47"/>
      <c r="B14" s="48"/>
      <c r="C14" s="9"/>
      <c r="D14" s="30"/>
      <c r="E14" s="10"/>
      <c r="F14" s="4">
        <f t="shared" si="2"/>
        <v>0</v>
      </c>
      <c r="G14" s="49"/>
      <c r="H14" s="47"/>
      <c r="I14" s="52"/>
      <c r="J14" s="52"/>
      <c r="K14" s="11" t="s">
        <v>12</v>
      </c>
      <c r="L14" s="12">
        <v>65</v>
      </c>
      <c r="M14" s="7" t="e">
        <f t="shared" si="0"/>
        <v>#DIV/0!</v>
      </c>
      <c r="N14" s="32" t="e">
        <f t="shared" si="1"/>
        <v>#DIV/0!</v>
      </c>
      <c r="O14" s="32" t="e">
        <f t="shared" si="3"/>
        <v>#DIV/0!</v>
      </c>
      <c r="P14" s="8" t="e">
        <f aca="true" t="shared" si="6" ref="P14">N14*L14</f>
        <v>#DIV/0!</v>
      </c>
      <c r="Q14" s="36" t="e">
        <f t="shared" si="5"/>
        <v>#DIV/0!</v>
      </c>
    </row>
    <row r="15" spans="1:17" ht="15">
      <c r="A15" s="17">
        <v>4</v>
      </c>
      <c r="B15" s="18"/>
      <c r="C15" s="3"/>
      <c r="D15" s="30"/>
      <c r="E15" s="4"/>
      <c r="F15" s="4">
        <f>E15*1.21</f>
        <v>0</v>
      </c>
      <c r="G15" s="19" t="s">
        <v>23</v>
      </c>
      <c r="H15" s="17" t="s">
        <v>17</v>
      </c>
      <c r="I15" s="20" t="s">
        <v>9</v>
      </c>
      <c r="J15" s="20" t="s">
        <v>19</v>
      </c>
      <c r="K15" s="5" t="s">
        <v>10</v>
      </c>
      <c r="L15" s="6">
        <v>20</v>
      </c>
      <c r="M15" s="7" t="e">
        <f t="shared" si="0"/>
        <v>#DIV/0!</v>
      </c>
      <c r="N15" s="32" t="e">
        <f t="shared" si="1"/>
        <v>#DIV/0!</v>
      </c>
      <c r="O15" s="32" t="e">
        <f>N15*1.21</f>
        <v>#DIV/0!</v>
      </c>
      <c r="P15" s="8" t="e">
        <f>N15*L15</f>
        <v>#DIV/0!</v>
      </c>
      <c r="Q15" s="36" t="e">
        <f t="shared" si="5"/>
        <v>#DIV/0!</v>
      </c>
    </row>
    <row r="16" spans="1:17" ht="26.4">
      <c r="A16" s="1" t="s">
        <v>13</v>
      </c>
      <c r="B16" s="1" t="s">
        <v>0</v>
      </c>
      <c r="C16" s="1" t="s">
        <v>16</v>
      </c>
      <c r="D16" s="28"/>
      <c r="E16" s="1" t="s">
        <v>1</v>
      </c>
      <c r="F16" s="1" t="s">
        <v>2</v>
      </c>
      <c r="G16" s="1" t="s">
        <v>15</v>
      </c>
      <c r="H16" s="1" t="s">
        <v>18</v>
      </c>
      <c r="I16" s="1" t="s">
        <v>28</v>
      </c>
      <c r="J16" s="28"/>
      <c r="K16" s="1" t="s">
        <v>3</v>
      </c>
      <c r="L16" s="1" t="s">
        <v>4</v>
      </c>
      <c r="M16" s="2" t="s">
        <v>5</v>
      </c>
      <c r="N16" s="1" t="s">
        <v>6</v>
      </c>
      <c r="O16" s="1" t="s">
        <v>7</v>
      </c>
      <c r="P16" s="1" t="s">
        <v>8</v>
      </c>
      <c r="Q16" s="1" t="s">
        <v>45</v>
      </c>
    </row>
    <row r="17" spans="1:17" ht="14.4" customHeight="1">
      <c r="A17" s="17">
        <v>5</v>
      </c>
      <c r="B17" s="18"/>
      <c r="C17" s="34"/>
      <c r="D17" s="30"/>
      <c r="E17" s="22"/>
      <c r="F17" s="22">
        <f>E17*1.21</f>
        <v>0</v>
      </c>
      <c r="G17" s="19" t="s">
        <v>14</v>
      </c>
      <c r="H17" s="17" t="s">
        <v>30</v>
      </c>
      <c r="I17" s="17" t="s">
        <v>9</v>
      </c>
      <c r="J17" s="35"/>
      <c r="K17" s="23" t="s">
        <v>48</v>
      </c>
      <c r="L17" s="24">
        <v>130</v>
      </c>
      <c r="M17" s="25" t="e">
        <f>L17/C17</f>
        <v>#DIV/0!</v>
      </c>
      <c r="N17" s="33" t="e">
        <f>E17/C17</f>
        <v>#DIV/0!</v>
      </c>
      <c r="O17" s="33" t="e">
        <f>N17*1.21</f>
        <v>#DIV/0!</v>
      </c>
      <c r="P17" s="26" t="e">
        <f>N17*L17</f>
        <v>#DIV/0!</v>
      </c>
      <c r="Q17" s="36" t="e">
        <f t="shared" si="5"/>
        <v>#DIV/0!</v>
      </c>
    </row>
    <row r="18" spans="1:17" ht="26.4">
      <c r="A18" s="1" t="s">
        <v>13</v>
      </c>
      <c r="B18" s="1" t="s">
        <v>0</v>
      </c>
      <c r="C18" s="1" t="s">
        <v>16</v>
      </c>
      <c r="D18" s="28"/>
      <c r="E18" s="1" t="s">
        <v>1</v>
      </c>
      <c r="F18" s="1" t="s">
        <v>2</v>
      </c>
      <c r="G18" s="1" t="s">
        <v>15</v>
      </c>
      <c r="H18" s="1" t="s">
        <v>18</v>
      </c>
      <c r="I18" s="1" t="s">
        <v>28</v>
      </c>
      <c r="J18" s="28"/>
      <c r="K18" s="1" t="s">
        <v>3</v>
      </c>
      <c r="L18" s="1" t="s">
        <v>4</v>
      </c>
      <c r="M18" s="2" t="s">
        <v>5</v>
      </c>
      <c r="N18" s="1" t="s">
        <v>6</v>
      </c>
      <c r="O18" s="1" t="s">
        <v>7</v>
      </c>
      <c r="P18" s="1" t="s">
        <v>8</v>
      </c>
      <c r="Q18" s="1" t="s">
        <v>45</v>
      </c>
    </row>
    <row r="19" spans="1:17" ht="15">
      <c r="A19" s="17">
        <v>6</v>
      </c>
      <c r="B19" s="18"/>
      <c r="C19" s="34"/>
      <c r="D19" s="30"/>
      <c r="E19" s="22"/>
      <c r="F19" s="22">
        <f>E19*1.21</f>
        <v>0</v>
      </c>
      <c r="G19" s="19" t="s">
        <v>14</v>
      </c>
      <c r="H19" s="17" t="s">
        <v>30</v>
      </c>
      <c r="I19" s="17" t="s">
        <v>31</v>
      </c>
      <c r="J19" s="31"/>
      <c r="K19" s="23" t="s">
        <v>32</v>
      </c>
      <c r="L19" s="24">
        <v>75</v>
      </c>
      <c r="M19" s="25" t="e">
        <f>L19/C19</f>
        <v>#DIV/0!</v>
      </c>
      <c r="N19" s="33" t="e">
        <f>E19/C19</f>
        <v>#DIV/0!</v>
      </c>
      <c r="O19" s="33" t="e">
        <f>N19*1.21</f>
        <v>#DIV/0!</v>
      </c>
      <c r="P19" s="26" t="e">
        <f>N19*L19</f>
        <v>#DIV/0!</v>
      </c>
      <c r="Q19" s="36" t="e">
        <f t="shared" si="5"/>
        <v>#DIV/0!</v>
      </c>
    </row>
    <row r="20" spans="1:17" ht="26.4">
      <c r="A20" s="1" t="s">
        <v>13</v>
      </c>
      <c r="B20" s="1" t="s">
        <v>0</v>
      </c>
      <c r="C20" s="1" t="s">
        <v>16</v>
      </c>
      <c r="D20" s="28"/>
      <c r="E20" s="1" t="s">
        <v>1</v>
      </c>
      <c r="F20" s="1" t="s">
        <v>2</v>
      </c>
      <c r="G20" s="1" t="s">
        <v>15</v>
      </c>
      <c r="H20" s="1" t="s">
        <v>18</v>
      </c>
      <c r="I20" s="1" t="s">
        <v>28</v>
      </c>
      <c r="J20" s="28"/>
      <c r="K20" s="1" t="s">
        <v>3</v>
      </c>
      <c r="L20" s="1" t="s">
        <v>4</v>
      </c>
      <c r="M20" s="2" t="s">
        <v>5</v>
      </c>
      <c r="N20" s="1" t="s">
        <v>6</v>
      </c>
      <c r="O20" s="1" t="s">
        <v>7</v>
      </c>
      <c r="P20" s="1" t="s">
        <v>8</v>
      </c>
      <c r="Q20" s="1" t="s">
        <v>45</v>
      </c>
    </row>
    <row r="21" spans="1:17" ht="15">
      <c r="A21" s="47">
        <v>7</v>
      </c>
      <c r="B21" s="48"/>
      <c r="C21" s="34"/>
      <c r="D21" s="30"/>
      <c r="E21" s="22"/>
      <c r="F21" s="22">
        <f>E21*1.21</f>
        <v>0</v>
      </c>
      <c r="G21" s="49" t="s">
        <v>14</v>
      </c>
      <c r="H21" s="47" t="s">
        <v>25</v>
      </c>
      <c r="I21" s="47" t="s">
        <v>29</v>
      </c>
      <c r="J21" s="50"/>
      <c r="K21" s="23" t="s">
        <v>24</v>
      </c>
      <c r="L21" s="24">
        <v>240</v>
      </c>
      <c r="M21" s="25" t="e">
        <f>L21/C21</f>
        <v>#DIV/0!</v>
      </c>
      <c r="N21" s="33" t="e">
        <f>E21/C21</f>
        <v>#DIV/0!</v>
      </c>
      <c r="O21" s="33" t="e">
        <f>N21*1.21</f>
        <v>#DIV/0!</v>
      </c>
      <c r="P21" s="26" t="e">
        <f>N21*L21</f>
        <v>#DIV/0!</v>
      </c>
      <c r="Q21" s="36" t="e">
        <f t="shared" si="5"/>
        <v>#DIV/0!</v>
      </c>
    </row>
    <row r="22" spans="1:17" ht="15">
      <c r="A22" s="47"/>
      <c r="B22" s="48"/>
      <c r="C22" s="34"/>
      <c r="D22" s="30"/>
      <c r="E22" s="22"/>
      <c r="F22" s="22">
        <f aca="true" t="shared" si="7" ref="F22">E22*1.21</f>
        <v>0</v>
      </c>
      <c r="G22" s="49"/>
      <c r="H22" s="47"/>
      <c r="I22" s="47"/>
      <c r="J22" s="50"/>
      <c r="K22" s="23" t="s">
        <v>12</v>
      </c>
      <c r="L22" s="24">
        <v>2100</v>
      </c>
      <c r="M22" s="25" t="e">
        <f>L22/C22</f>
        <v>#DIV/0!</v>
      </c>
      <c r="N22" s="33" t="e">
        <f>E22/C22</f>
        <v>#DIV/0!</v>
      </c>
      <c r="O22" s="33" t="e">
        <f aca="true" t="shared" si="8" ref="O22">N22*1.21</f>
        <v>#DIV/0!</v>
      </c>
      <c r="P22" s="26" t="e">
        <f aca="true" t="shared" si="9" ref="P22">N22*L22</f>
        <v>#DIV/0!</v>
      </c>
      <c r="Q22" s="36" t="e">
        <f t="shared" si="5"/>
        <v>#DIV/0!</v>
      </c>
    </row>
    <row r="23" spans="1:17" ht="39.6">
      <c r="A23" s="1" t="s">
        <v>13</v>
      </c>
      <c r="B23" s="1" t="s">
        <v>0</v>
      </c>
      <c r="C23" s="1" t="s">
        <v>16</v>
      </c>
      <c r="D23" s="1" t="s">
        <v>36</v>
      </c>
      <c r="E23" s="1" t="s">
        <v>1</v>
      </c>
      <c r="F23" s="1" t="s">
        <v>2</v>
      </c>
      <c r="G23" s="1" t="s">
        <v>15</v>
      </c>
      <c r="H23" s="1" t="s">
        <v>18</v>
      </c>
      <c r="I23" s="1" t="s">
        <v>28</v>
      </c>
      <c r="J23" s="28"/>
      <c r="K23" s="1" t="s">
        <v>3</v>
      </c>
      <c r="L23" s="1" t="s">
        <v>37</v>
      </c>
      <c r="M23" s="2" t="s">
        <v>5</v>
      </c>
      <c r="N23" s="1" t="s">
        <v>6</v>
      </c>
      <c r="O23" s="1" t="s">
        <v>7</v>
      </c>
      <c r="P23" s="1" t="s">
        <v>8</v>
      </c>
      <c r="Q23" s="1" t="s">
        <v>45</v>
      </c>
    </row>
    <row r="24" spans="1:17" ht="15">
      <c r="A24" s="17">
        <v>8</v>
      </c>
      <c r="B24" s="18"/>
      <c r="C24" s="34"/>
      <c r="D24" s="27"/>
      <c r="E24" s="22"/>
      <c r="F24" s="22">
        <f>E24*1.21</f>
        <v>0</v>
      </c>
      <c r="G24" s="19" t="s">
        <v>49</v>
      </c>
      <c r="H24" s="17" t="s">
        <v>33</v>
      </c>
      <c r="I24" s="17" t="s">
        <v>43</v>
      </c>
      <c r="J24" s="31"/>
      <c r="K24" s="23" t="s">
        <v>34</v>
      </c>
      <c r="L24" s="24">
        <v>115000</v>
      </c>
      <c r="M24" s="25" t="e">
        <f>L24/C24*D24</f>
        <v>#DIV/0!</v>
      </c>
      <c r="N24" s="33" t="e">
        <f>E24/C24*D24</f>
        <v>#DIV/0!</v>
      </c>
      <c r="O24" s="33" t="e">
        <f>N24*1.21</f>
        <v>#DIV/0!</v>
      </c>
      <c r="P24" s="26" t="e">
        <f>N24*L24</f>
        <v>#DIV/0!</v>
      </c>
      <c r="Q24" s="36" t="e">
        <f t="shared" si="5"/>
        <v>#DIV/0!</v>
      </c>
    </row>
    <row r="25" spans="1:17" ht="39.6">
      <c r="A25" s="1" t="s">
        <v>13</v>
      </c>
      <c r="B25" s="1" t="s">
        <v>0</v>
      </c>
      <c r="C25" s="1" t="s">
        <v>16</v>
      </c>
      <c r="D25" s="1" t="s">
        <v>36</v>
      </c>
      <c r="E25" s="1" t="s">
        <v>1</v>
      </c>
      <c r="F25" s="1" t="s">
        <v>2</v>
      </c>
      <c r="G25" s="1" t="s">
        <v>15</v>
      </c>
      <c r="H25" s="1" t="s">
        <v>18</v>
      </c>
      <c r="I25" s="1" t="s">
        <v>28</v>
      </c>
      <c r="J25" s="28"/>
      <c r="K25" s="1" t="s">
        <v>3</v>
      </c>
      <c r="L25" s="1" t="s">
        <v>37</v>
      </c>
      <c r="M25" s="2" t="s">
        <v>5</v>
      </c>
      <c r="N25" s="1" t="s">
        <v>6</v>
      </c>
      <c r="O25" s="1" t="s">
        <v>7</v>
      </c>
      <c r="P25" s="1" t="s">
        <v>8</v>
      </c>
      <c r="Q25" s="1" t="s">
        <v>45</v>
      </c>
    </row>
    <row r="26" spans="1:17" ht="28.8">
      <c r="A26" s="17">
        <v>9</v>
      </c>
      <c r="B26" s="18"/>
      <c r="C26" s="34"/>
      <c r="D26" s="27"/>
      <c r="E26" s="22"/>
      <c r="F26" s="22">
        <f>E26*1.21</f>
        <v>0</v>
      </c>
      <c r="G26" s="19" t="s">
        <v>50</v>
      </c>
      <c r="H26" s="17" t="s">
        <v>33</v>
      </c>
      <c r="I26" s="17" t="s">
        <v>43</v>
      </c>
      <c r="J26" s="31"/>
      <c r="K26" s="23" t="s">
        <v>34</v>
      </c>
      <c r="L26" s="24">
        <v>115000</v>
      </c>
      <c r="M26" s="25" t="e">
        <f>L26/C26*D26</f>
        <v>#DIV/0!</v>
      </c>
      <c r="N26" s="33" t="e">
        <f>E26/C26*D26</f>
        <v>#DIV/0!</v>
      </c>
      <c r="O26" s="33" t="e">
        <f>N26*1.21</f>
        <v>#DIV/0!</v>
      </c>
      <c r="P26" s="26" t="e">
        <f>N26*L26</f>
        <v>#DIV/0!</v>
      </c>
      <c r="Q26" s="36" t="e">
        <f t="shared" si="5"/>
        <v>#DIV/0!</v>
      </c>
    </row>
    <row r="27" spans="1:17" ht="39.6">
      <c r="A27" s="1" t="s">
        <v>13</v>
      </c>
      <c r="B27" s="1" t="s">
        <v>0</v>
      </c>
      <c r="C27" s="1" t="s">
        <v>16</v>
      </c>
      <c r="D27" s="1" t="s">
        <v>36</v>
      </c>
      <c r="E27" s="1" t="s">
        <v>1</v>
      </c>
      <c r="F27" s="1" t="s">
        <v>2</v>
      </c>
      <c r="G27" s="1" t="s">
        <v>15</v>
      </c>
      <c r="H27" s="1" t="s">
        <v>18</v>
      </c>
      <c r="I27" s="1" t="s">
        <v>28</v>
      </c>
      <c r="J27" s="28"/>
      <c r="K27" s="1" t="s">
        <v>3</v>
      </c>
      <c r="L27" s="1" t="s">
        <v>37</v>
      </c>
      <c r="M27" s="2" t="s">
        <v>5</v>
      </c>
      <c r="N27" s="1" t="s">
        <v>6</v>
      </c>
      <c r="O27" s="1" t="s">
        <v>7</v>
      </c>
      <c r="P27" s="1" t="s">
        <v>8</v>
      </c>
      <c r="Q27" s="1" t="s">
        <v>45</v>
      </c>
    </row>
    <row r="28" spans="1:17" ht="15">
      <c r="A28" s="17">
        <v>10</v>
      </c>
      <c r="B28" s="18"/>
      <c r="C28" s="34"/>
      <c r="D28" s="27"/>
      <c r="E28" s="22"/>
      <c r="F28" s="22">
        <f>E28*1.21</f>
        <v>0</v>
      </c>
      <c r="G28" s="19" t="s">
        <v>39</v>
      </c>
      <c r="H28" s="17" t="s">
        <v>33</v>
      </c>
      <c r="I28" s="17" t="s">
        <v>35</v>
      </c>
      <c r="J28" s="31"/>
      <c r="K28" s="23" t="s">
        <v>34</v>
      </c>
      <c r="L28" s="24">
        <v>20000</v>
      </c>
      <c r="M28" s="25" t="e">
        <f>L28/C28*D28</f>
        <v>#DIV/0!</v>
      </c>
      <c r="N28" s="33" t="e">
        <f>E28/C28*D28</f>
        <v>#DIV/0!</v>
      </c>
      <c r="O28" s="33" t="e">
        <f>N28*1.21</f>
        <v>#DIV/0!</v>
      </c>
      <c r="P28" s="26" t="e">
        <f>N28*L28</f>
        <v>#DIV/0!</v>
      </c>
      <c r="Q28" s="36" t="e">
        <f t="shared" si="5"/>
        <v>#DIV/0!</v>
      </c>
    </row>
    <row r="29" spans="1:17" ht="39.6">
      <c r="A29" s="1" t="s">
        <v>13</v>
      </c>
      <c r="B29" s="1" t="s">
        <v>0</v>
      </c>
      <c r="C29" s="1" t="s">
        <v>16</v>
      </c>
      <c r="D29" s="1" t="s">
        <v>36</v>
      </c>
      <c r="E29" s="1" t="s">
        <v>1</v>
      </c>
      <c r="F29" s="1" t="s">
        <v>2</v>
      </c>
      <c r="G29" s="1" t="s">
        <v>15</v>
      </c>
      <c r="H29" s="1" t="s">
        <v>18</v>
      </c>
      <c r="I29" s="1" t="s">
        <v>28</v>
      </c>
      <c r="J29" s="28"/>
      <c r="K29" s="1" t="s">
        <v>3</v>
      </c>
      <c r="L29" s="1" t="s">
        <v>37</v>
      </c>
      <c r="M29" s="2" t="s">
        <v>5</v>
      </c>
      <c r="N29" s="1" t="s">
        <v>6</v>
      </c>
      <c r="O29" s="1" t="s">
        <v>7</v>
      </c>
      <c r="P29" s="1" t="s">
        <v>8</v>
      </c>
      <c r="Q29" s="1" t="s">
        <v>45</v>
      </c>
    </row>
    <row r="30" spans="1:17" ht="15">
      <c r="A30" s="17">
        <v>11</v>
      </c>
      <c r="B30" s="18"/>
      <c r="C30" s="34"/>
      <c r="D30" s="27"/>
      <c r="E30" s="22"/>
      <c r="F30" s="22">
        <f>E30*1.21</f>
        <v>0</v>
      </c>
      <c r="G30" s="19" t="s">
        <v>40</v>
      </c>
      <c r="H30" s="17" t="s">
        <v>33</v>
      </c>
      <c r="I30" s="17" t="s">
        <v>35</v>
      </c>
      <c r="J30" s="31"/>
      <c r="K30" s="23" t="s">
        <v>34</v>
      </c>
      <c r="L30" s="29">
        <v>6000</v>
      </c>
      <c r="M30" s="25" t="e">
        <f>L30/C30*D30</f>
        <v>#DIV/0!</v>
      </c>
      <c r="N30" s="33" t="e">
        <f>E30/C30*D30</f>
        <v>#DIV/0!</v>
      </c>
      <c r="O30" s="33" t="e">
        <f>N30*1.21</f>
        <v>#DIV/0!</v>
      </c>
      <c r="P30" s="26" t="e">
        <f>N30*L30</f>
        <v>#DIV/0!</v>
      </c>
      <c r="Q30" s="36" t="e">
        <f t="shared" si="5"/>
        <v>#DIV/0!</v>
      </c>
    </row>
    <row r="31" spans="1:17" ht="39.6">
      <c r="A31" s="1" t="s">
        <v>13</v>
      </c>
      <c r="B31" s="1" t="s">
        <v>0</v>
      </c>
      <c r="C31" s="1" t="s">
        <v>42</v>
      </c>
      <c r="D31" s="1" t="s">
        <v>36</v>
      </c>
      <c r="E31" s="1" t="s">
        <v>1</v>
      </c>
      <c r="F31" s="1" t="s">
        <v>2</v>
      </c>
      <c r="G31" s="1" t="s">
        <v>15</v>
      </c>
      <c r="H31" s="1" t="s">
        <v>18</v>
      </c>
      <c r="I31" s="1" t="s">
        <v>28</v>
      </c>
      <c r="J31" s="28"/>
      <c r="K31" s="1" t="s">
        <v>3</v>
      </c>
      <c r="L31" s="1" t="s">
        <v>37</v>
      </c>
      <c r="M31" s="2" t="s">
        <v>5</v>
      </c>
      <c r="N31" s="1" t="s">
        <v>6</v>
      </c>
      <c r="O31" s="1" t="s">
        <v>7</v>
      </c>
      <c r="P31" s="1" t="s">
        <v>8</v>
      </c>
      <c r="Q31" s="1" t="s">
        <v>45</v>
      </c>
    </row>
    <row r="32" spans="1:17" ht="15">
      <c r="A32" s="17">
        <v>12</v>
      </c>
      <c r="B32" s="18"/>
      <c r="C32" s="34"/>
      <c r="D32" s="27"/>
      <c r="E32" s="22"/>
      <c r="F32" s="22">
        <f>E32*1.21</f>
        <v>0</v>
      </c>
      <c r="G32" s="19" t="s">
        <v>41</v>
      </c>
      <c r="H32" s="17" t="s">
        <v>38</v>
      </c>
      <c r="I32" s="17" t="s">
        <v>35</v>
      </c>
      <c r="J32" s="31"/>
      <c r="K32" s="23" t="s">
        <v>44</v>
      </c>
      <c r="L32" s="29">
        <v>6000</v>
      </c>
      <c r="M32" s="25" t="e">
        <f>L32/C32*D32</f>
        <v>#DIV/0!</v>
      </c>
      <c r="N32" s="33" t="e">
        <f>E32/C32*D32</f>
        <v>#DIV/0!</v>
      </c>
      <c r="O32" s="33" t="e">
        <f>N32*1.21</f>
        <v>#DIV/0!</v>
      </c>
      <c r="P32" s="26" t="e">
        <f>N32*L32</f>
        <v>#DIV/0!</v>
      </c>
      <c r="Q32" s="36" t="e">
        <f t="shared" si="5"/>
        <v>#DIV/0!</v>
      </c>
    </row>
    <row r="33" ht="15" thickBot="1"/>
    <row r="34" spans="1:17" ht="23.4" customHeight="1">
      <c r="A34" s="41" t="s">
        <v>52</v>
      </c>
      <c r="P34" s="37" t="s">
        <v>46</v>
      </c>
      <c r="Q34" s="38" t="s">
        <v>47</v>
      </c>
    </row>
    <row r="35" spans="16:17" ht="15" thickBot="1">
      <c r="P35" s="39" t="e">
        <f>P8+P9+P10+P11+P12+P13+P14+P15+P17+P19+P21+P22+P24+P26+P28+P30+P32</f>
        <v>#DIV/0!</v>
      </c>
      <c r="Q35" s="40" t="e">
        <f>Q8+Q9+Q10+Q11+Q12+Q13+Q14+Q15+Q17+Q19+Q21+Q22+Q24+Q26+Q28+Q30+Q32</f>
        <v>#DIV/0!</v>
      </c>
    </row>
    <row r="36" ht="15">
      <c r="A36" s="41"/>
    </row>
    <row r="37" spans="1:15" ht="15">
      <c r="A37" s="54" t="s">
        <v>53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9" spans="1:15" ht="15">
      <c r="A39" s="54" t="s">
        <v>54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1" spans="2:5" ht="15.6">
      <c r="B41" s="42"/>
      <c r="C41" s="43" t="s">
        <v>55</v>
      </c>
      <c r="D41" s="44"/>
      <c r="E41" s="45"/>
    </row>
    <row r="42" ht="15.6">
      <c r="E42" s="45"/>
    </row>
    <row r="43" ht="15.6">
      <c r="E43" s="45"/>
    </row>
    <row r="45" spans="2:4" ht="15.6">
      <c r="B45" s="42"/>
      <c r="C45" s="43" t="s">
        <v>56</v>
      </c>
      <c r="D45" s="44"/>
    </row>
    <row r="46" spans="2:4" ht="15.6">
      <c r="B46" s="42"/>
      <c r="C46" s="43" t="s">
        <v>57</v>
      </c>
      <c r="D46" s="44"/>
    </row>
  </sheetData>
  <mergeCells count="31">
    <mergeCell ref="A37:O37"/>
    <mergeCell ref="A39:O39"/>
    <mergeCell ref="C1:F1"/>
    <mergeCell ref="C2:F2"/>
    <mergeCell ref="C3:F3"/>
    <mergeCell ref="C4:F4"/>
    <mergeCell ref="A6:R6"/>
    <mergeCell ref="A13:A14"/>
    <mergeCell ref="B13:B14"/>
    <mergeCell ref="G13:G14"/>
    <mergeCell ref="H13:H14"/>
    <mergeCell ref="I13:I14"/>
    <mergeCell ref="J13:J14"/>
    <mergeCell ref="I8:I9"/>
    <mergeCell ref="J8:J9"/>
    <mergeCell ref="A10:A12"/>
    <mergeCell ref="A8:A9"/>
    <mergeCell ref="B8:B9"/>
    <mergeCell ref="G8:G9"/>
    <mergeCell ref="H8:H9"/>
    <mergeCell ref="J21:J22"/>
    <mergeCell ref="A21:A22"/>
    <mergeCell ref="B21:B22"/>
    <mergeCell ref="G21:G22"/>
    <mergeCell ref="H21:H22"/>
    <mergeCell ref="I21:I22"/>
    <mergeCell ref="B10:B12"/>
    <mergeCell ref="G10:G12"/>
    <mergeCell ref="H10:H12"/>
    <mergeCell ref="I10:I12"/>
    <mergeCell ref="J10:J12"/>
  </mergeCells>
  <printOptions/>
  <pageMargins left="0.7" right="0.7" top="0.84575" bottom="0.787401575" header="0.3" footer="0.3"/>
  <pageSetup horizontalDpi="600" verticalDpi="600" orientation="landscape" paperSize="9" scale="51" r:id="rId2"/>
  <headerFooter>
    <oddHeader>&amp;L&amp;G
&amp;C
&amp;"-,Tučné"&amp;13Dodávka dezinfekčních prostředků 
pro Nemocnici Nymburk s.r.o.&amp;R&amp;"-,Kurzíva"
příloha č. 3 ZD VZ 14/2021</oddHeader>
  </headerFooter>
  <rowBreaks count="1" manualBreakCount="1">
    <brk id="26" max="16383" man="1"/>
  </rowBreaks>
  <colBreaks count="1" manualBreakCount="1">
    <brk id="17" max="16383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Zíta Roman</dc:creator>
  <cp:keywords/>
  <dc:description/>
  <cp:lastModifiedBy>bastianovat</cp:lastModifiedBy>
  <dcterms:created xsi:type="dcterms:W3CDTF">2021-08-24T09:21:45Z</dcterms:created>
  <dcterms:modified xsi:type="dcterms:W3CDTF">2021-10-06T11:47:05Z</dcterms:modified>
  <cp:category/>
  <cp:version/>
  <cp:contentType/>
  <cp:contentStatus/>
</cp:coreProperties>
</file>