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  <extLst/>
</workbook>
</file>

<file path=xl/sharedStrings.xml><?xml version="1.0" encoding="utf-8"?>
<sst xmlns="http://schemas.openxmlformats.org/spreadsheetml/2006/main" count="151" uniqueCount="78">
  <si>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</si>
  <si>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</si>
  <si>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</si>
  <si>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</si>
  <si>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</si>
  <si>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</si>
  <si>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</si>
  <si>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</si>
  <si>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</si>
  <si>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</si>
  <si>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</si>
  <si>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</si>
  <si>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Poř. č.</t>
  </si>
  <si>
    <t>Obecný název a specifikace zboží</t>
  </si>
  <si>
    <t>MJ</t>
  </si>
  <si>
    <t xml:space="preserve">Požadované množství zboží  </t>
  </si>
  <si>
    <r>
      <t>Cenová nabídka dodavatele 
(vyplňte pouze</t>
    </r>
    <r>
      <rPr>
        <b/>
        <sz val="11"/>
        <color indexed="40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modře</t>
    </r>
    <r>
      <rPr>
        <b/>
        <sz val="11"/>
        <color indexed="8"/>
        <rFont val="Calibri"/>
        <family val="2"/>
      </rPr>
      <t xml:space="preserve"> podbarvené buňky)</t>
    </r>
  </si>
  <si>
    <t>Výše DPH v Kč</t>
  </si>
  <si>
    <t>Cena v Kč včetně DPH za MJ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</si>
  <si>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</si>
  <si>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</si>
  <si>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</si>
  <si>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</si>
  <si>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</si>
  <si>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vyberte ANO/NE</t>
  </si>
  <si>
    <t>kus</t>
  </si>
  <si>
    <t>Ilustrační obrázek</t>
  </si>
  <si>
    <r>
      <t>Sazba DPH v %</t>
    </r>
    <r>
      <rPr>
        <b/>
        <sz val="11"/>
        <color indexed="10"/>
        <rFont val="Calibri"/>
        <family val="2"/>
      </rPr>
      <t xml:space="preserve"> </t>
    </r>
  </si>
  <si>
    <t>M</t>
  </si>
  <si>
    <t>Dodavatel vyplní pouze žlutě podbarvené buňky, tzn.:
a) vyplní identifikaci dodavatele (název společnosti, IČO);
b) doplní  označení (obchodní název a výrobce) nabízeného zboží u jednotlivých položek - sloupec D; 
c) vybere jednu ze dvou možností ANO/NE, zda zboží splňuje požadovanou specifikaci (uvedenou ve sloupci B) - sloupec E; 
e) vyplní jednotkové nabídkové ceny v Kč bez DPH za 1 měrnou jednotku (MJ) - sloupec I.
Výpočet ostatních hodnot (ve sloupcích  J, K, L, M a celkové součty nabídkových cen) bude proveden automaticky.</t>
  </si>
  <si>
    <t>Příloha č. 2 ZD - SPECIFIKACE A CENY ZBOŽÍ</t>
  </si>
  <si>
    <r>
      <t xml:space="preserve">Označení (tj. obchodní název a výrobce, příp. katalogové číslo) nabízeného zboží
</t>
    </r>
    <r>
      <rPr>
        <b/>
        <u val="single"/>
        <sz val="10"/>
        <color indexed="62"/>
        <rFont val="Calibri"/>
        <family val="2"/>
      </rPr>
      <t>(vyplní dodavatel)</t>
    </r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</si>
  <si>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</si>
  <si>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r>
      <t xml:space="preserve">Nabízené zboží odpovídá  požadavkům uvedeným ve sloupci B (Ano/Ne) 
</t>
    </r>
    <r>
      <rPr>
        <b/>
        <u val="single"/>
        <sz val="10"/>
        <color indexed="62"/>
        <rFont val="Calibri"/>
        <family val="2"/>
      </rPr>
      <t>(vyplní dodavatel)</t>
    </r>
  </si>
  <si>
    <t>DNS02-VZ06/2021</t>
  </si>
  <si>
    <t>Kontejner pojízdný 4-zásuvkový, deska 18 mm, centrální zámek, úchyty kovové
vnější rozměry: (výška x šířka x hloubka) 60 x 43 x 56 cm
barevné provedení: dub bardolino</t>
  </si>
  <si>
    <t>Skříňka spodní 1-dveřová, sokl, levá, 2 police, deska 18 mm, úchyt kovový, + zámek
vnější rozměry: (výška x šířka x hloubka) 87 x 60 x 60 cm
barevné provedení: dub bardolino</t>
  </si>
  <si>
    <t>Kontejner přístavný, 4-zásuvkový, deska 18 mm, centrální zámek, úchyty kovové
vnější rozměry: (výška x šířka x hloubka) 75 x 43 x 56 (horní deska 80) cm
barevné provedení: dub bardolino</t>
  </si>
  <si>
    <t>Kontejner přístavný, 4-zásuvkový, deska 18 mm, centrální zámek, úchyty kovové
vnější rozměry: (výška x šířka x hloubka) 75 x 43 x 56 (horní deska 60) cm
barevné provedení: dub bardolino</t>
  </si>
  <si>
    <t>Skříňka horní 1-dveřová, pravá, 2x police, deska 18 mm, úchyt kovový, + zámek
vnější rozměry: (výška x šířka x hloubka) 73 x 60 x 30 cm
barevné provedení: dub bardolino</t>
  </si>
  <si>
    <t>Skříňka spodní 1-dveřová, sokl, levá pro vestavnou lednici o rozměrech 818 x 595 x 545 mm, deska 18 mm, úchyt kovový, bez polic!
vnější rozměry: (výška x šířka x hloubka) 87 x 60 x 60 cm
barevné provedení: dub bardolino</t>
  </si>
  <si>
    <t>Skříňka spodní 2-dveřová, sokl, deska 18 mm, 2x police, úchyty kovové, + zámek
vnější rozměry: (výška x šířka x hloubka) 87 x 70 x 60 cm
barevné provedení: dub bardolino</t>
  </si>
  <si>
    <t>Skříňka horní 1-dveřová, levá, 2x police, úchyt kovový, + zámek
vnější rozměry: (výška x šířka x hloubka) 73 x 60 x 30 cm
barevné provedení: dub bardolino</t>
  </si>
  <si>
    <t>Skříň 2-dveřová, vysoká, otevřená, široká, 3x police, záda tl. 18 mm, 1x půda vložená, 1x půda naložená, deska 18 mm, úchyty kovové, + zámek
vnější rozměry: (výška x šířka x hloubka) 215 x 80 x 40 cm
barevné provedení: dub bardolino</t>
  </si>
  <si>
    <t>Skříňka výklopná, deska 18 mm, úchyt kovový
vnější rozměry: (výška x šířka x hloubka) 41,4 x 100 x 30 cm
barevné provedení: dub bardolino</t>
  </si>
  <si>
    <t>Deska stolová š. 2750 mm, hl. 900 mm, tl. 25 mm
+ 7x rektifikační noha stříbrná, pro výšku stolu 750 mm
barevné provedení desky: dub bardolino</t>
  </si>
  <si>
    <t>Skříň vysoká 4-dveřová, policová, záda tl. 18 mm, 1x půda vložená, 1x půda naložená, deska 18 mm, úchyty kovové, + 2x zámek
vnější rozměry: (výška x šířka x hloubka) 215 x 80 x 60 cm
barevné provedení: dub bardolino</t>
  </si>
  <si>
    <t>Skříň vysoká, 3-dveřová, úzká, pravá, 3x police, záda tl. 18 mm, 1x půda vložená, 1x půda naložená, deska 18 mm, úchyty kovové, + 3x zámek
vnější rozměry: (výška x šířka x hloubka) 215 x 40 x 60 cm
barevné provedení: dub bardolino</t>
  </si>
  <si>
    <t>Nástavec na skříň, 2-dveřový, deska 18 mm, 1x police, záda tl. 18 mm, 1x půda vložená, 1x půda naložená, úchyty kovové, + zámek
vnější rozměry: (výška x šířka x hloubka) 75 x 80 x 60 cm
barevné provedení: dub bardolino</t>
  </si>
  <si>
    <t>Nástavec na skříň, 1-dveřový, úzký, pravý, 1x police, deska 18 mm, záda tl. 18 mm, 1x půda vložená, 1x půda naložená, úchyt kovový, + zámek
vnější rozměry: (výška x šířka x hloubka) 75 x 40 x 60 cm
barevné provedení: dub bardolino</t>
  </si>
  <si>
    <t>Skříňka spodní 4-zásuvková, sokl, deska 18 mm, úchyty kovové, + centrální zámek
vnější rozměry: (výška x šířka x hloubka) 87 x 35 x 60 cm
barevné provedení: dub bardolino</t>
  </si>
  <si>
    <t>Deska pracovní kuchyňské linky 2,50 bm + nerezový dřez s velkým odkapem + baterie s dlouhým ramínkem + keramické umyvadlo 53x46 cm + baterie s krátkým ramínkem
rozměry: (výška x šířka x hloubka)  3,8 x 250 x 60 cm
barevné provedení: dub bardolino</t>
  </si>
  <si>
    <t>Stůl kancelářský, dřevěná podnož, deska 18 mm
vnější rozměry: (výška x šířka x hloubka) 75 x 105 x 80 cm
barevné provedení: dub bardolino</t>
  </si>
  <si>
    <t>Skříňka nízká 4-zásuvková, centrální zámek, záda tl. 18 mm, 1x půda vložená, 1x půda naložená, deska 18 mm, úchyty kovové
vnější rozměry: (výška x šířka x hloubka) 75 x 80 x 45 cm
barevné provedení: dub bardolino</t>
  </si>
  <si>
    <t>Stůl kancelářský rohový, dřevěná podnož, deska 18 mm, levý (levá část š. 600 mm)
vnější rozměry: (výška x šířka x hloubka) 75 x 160 x 100 cm
barevné provedení: dub bardolino</t>
  </si>
  <si>
    <t>Deska pracovní kuchyňské linky 
rozměry: (výška x šířka x hloubka)  3,8 x 130 x 60 cm
barevné provedení: dub bardolino</t>
  </si>
  <si>
    <t>Skříň vysoká 4-dveřová, záda tl. 18 mm, 1x půda vložená, 1x půda naložená, deska 18 mm, úchyty kovové, + 2x zámek
vnější rozměry: (výška x šířka x hloubka) 215 x 80 x 55 cm
barevné provedení: dub bardolino</t>
  </si>
  <si>
    <t>Skříňka horní 2-dveřová, 2x police, deska 18 mm, úchyty kovové, + zámek
vnější rozměry: (výška x šířka x hloubka) 73 x 60 x 60 cm
barevné provedení: dub bardolino</t>
  </si>
  <si>
    <t>Skříňka horní 1-dveřová, sklo, levá, deska 18 mm, 2x police z lamina, úchyt kovový, + zámek
vnější rozměry: (výška x šířka x hloubka) 73 x 60 x 30 cm
barevné provedení: dub bardolino</t>
  </si>
  <si>
    <t>Skříňka horní 2-dveřová, sklo, levá, 2x police z lamina, deska 18 mm, úchyty kovové, + zámek
vnější rozměry: (výška x šířka x hloubka) 73 x 70 x 30 cm
barevné provedení: dub bardolino</t>
  </si>
  <si>
    <t>Skříňka spodní dřezová 1-dveřová, sokl, levá, 1x police, deska 18 mm, úchyt kovový, + zámek
vnější rozměry: (výška x šířka x hloubka) 87 x 60 x 60 cm
barevné provedení: dub bardolino</t>
  </si>
  <si>
    <t>Skříňka spodní dřezová 1-dveřová, sokl, pravá, 1x police, deska 18 mm, úchyt kovový, + zámek
vnější rozměry: (výška x šířka x hloubka) 87 x 60 x 60 cm
barevné provedení: dub bardolino</t>
  </si>
  <si>
    <t>Pozn.: Ilustrační obrázky jsou určeny pro názornou představu; sice vychází z požadavků zadavatele na výslednou podobu jednotlivých kusů nábytku, avšak v některých detailech se mohou lišit, např. barva, provedení levá/pravá, počet polic apod. Upřesnění a případné odchylky od ilustračního obrázku jsou uvedeny v textu.</t>
  </si>
  <si>
    <t>Chirurgie</t>
  </si>
  <si>
    <t>Stěna věšáková, odkládací police, zrcadlo, 5x háček kov, deska 18 mm
rozměry: (výška x šířka x hloubka) 180 x 90 x 22 cm
barevné provedení: dub bardolino</t>
  </si>
  <si>
    <t>Botník s přihrádkami dle vyobrazení, nárazuvzdorné ABS hrany
vnější rozměry: (výška x šířka x hloubka) 67,5 x 90 x 35 cm
barevné provedení: dub bardolino</t>
  </si>
  <si>
    <t>Skříň šatní, 2-dveřová policová, 5x police, uzamykatelná
vnější rozměry: (výška x šířka x hloubka) 180 x 100 x 60 cm
barevné provedení: dub bardolino</t>
  </si>
  <si>
    <t>Skříň šatní, 1-dveřová se soklem, šatní tyč, 2x police, 
uzamykatelná, pravé provedení
vnější rozměry: (výška x šířka x hloubka) 180 x 40 x 50 cm
barevné provedení: dub bardolino</t>
  </si>
  <si>
    <t>Stolek konferenční na otočných kolečkách, deska 18 mm, kovová konzole v chromovaném provedení
vnější rozměry: (výška x šířka x hloubka) 55 x 100 x 45 cm
barevné provedení: dub bardolino</t>
  </si>
  <si>
    <t>Skříňka 2-dveřová/nika, široká, na šanony, úchyty kovové, 1x police za dvířky
vnější rozměry: (výška x šířka x hloubka)  110 x 72 x 40 cm
barevné provedení: dub bardolino</t>
  </si>
  <si>
    <t>Skříňka rohová, vnější, úzká, pravá
vnější rozměry: (výška x šířka x hloubka) 110 x 36 x 40 cm
barevné provedení: dub bardolino</t>
  </si>
  <si>
    <t>Kardio</t>
  </si>
  <si>
    <t>Stůl kancelářský, dřevěná podnož, deska  18 mm
vnější rozměry: (výška x šířka x hloubka) 75 x 140 x 70 cm
barevné provedení: dub bardolino</t>
  </si>
  <si>
    <t>Skříňka 4-zásuvková, úchyty kovové, záda tl. 18 mm
vnější rozměry: (výška x šířka x hloubka) 75 x 40 x 40 cm
barevné provedení: dub bardolino</t>
  </si>
  <si>
    <t>Přístavba jednací zaoblená + 2x noha stříbrná, deska 18 mm
vnější rozměry: (výška x šířka x hloubka) 75 x 140 x 40 cm
barevné provedení: dub bardolino</t>
  </si>
  <si>
    <t>Interna</t>
  </si>
  <si>
    <t>DNS02-06 Nábytek pro chirurgické, interní a kardio oddělení Nemocnice Nymburk s.r.o.</t>
  </si>
  <si>
    <t>Počet stran: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</si>
</sst>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40"/>
      <name val="Calibri"/>
      <family val="2"/>
    </font>
    <font>
      <b/>
      <sz val="20"/>
      <name val="Calibri"/>
      <family val="2"/>
    </font>
    <font>
      <sz val="20"/>
      <name val="Arial CE"/>
      <family val="2"/>
    </font>
    <font>
      <sz val="11"/>
      <name val="Arial CE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05">
    <xf numFmtId="0" fontId="0" fillId="0" borderId="0" xfId="0"/>
    <xf numFmtId="0" fontId="27" fillId="24" borderId="10" xfId="20" applyFont="1" applyFill="1" applyBorder="1" applyAlignment="1" applyProtection="1">
      <alignment horizontal="center" vertical="center"/>
      <protection hidden="1"/>
    </xf>
    <xf numFmtId="0" fontId="27" fillId="24" borderId="11" xfId="20" applyFont="1" applyFill="1" applyBorder="1" applyAlignment="1" applyProtection="1">
      <alignment horizontal="center" vertical="center"/>
      <protection hidden="1"/>
    </xf>
    <xf numFmtId="0" fontId="27" fillId="24" borderId="12" xfId="20" applyFont="1" applyFill="1" applyBorder="1" applyAlignment="1" applyProtection="1">
      <alignment horizontal="center" vertical="center"/>
      <protection hidden="1"/>
    </xf>
    <xf numFmtId="4" fontId="21" fillId="25" borderId="13" xfId="20" applyNumberFormat="1" applyFont="1" applyFill="1" applyBorder="1" applyAlignment="1" applyProtection="1">
      <alignment vertical="center" wrapText="1"/>
      <protection hidden="1"/>
    </xf>
    <xf numFmtId="0" fontId="27" fillId="26" borderId="0" xfId="20" applyFont="1" applyFill="1" applyProtection="1">
      <alignment/>
      <protection hidden="1"/>
    </xf>
    <xf numFmtId="0" fontId="27" fillId="26" borderId="0" xfId="20" applyFont="1" applyFill="1" applyBorder="1" applyProtection="1">
      <alignment/>
      <protection hidden="1"/>
    </xf>
    <xf numFmtId="0" fontId="27" fillId="26" borderId="0" xfId="20" applyFont="1" applyFill="1" applyAlignment="1" applyProtection="1">
      <alignment vertical="center"/>
      <protection hidden="1"/>
    </xf>
    <xf numFmtId="0" fontId="20" fillId="26" borderId="0" xfId="20" applyFont="1" applyFill="1" applyProtection="1">
      <alignment/>
      <protection hidden="1"/>
    </xf>
    <xf numFmtId="0" fontId="30" fillId="0" borderId="0" xfId="0" applyFont="1"/>
    <xf numFmtId="0" fontId="30" fillId="0" borderId="14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31" fillId="25" borderId="13" xfId="20" applyFont="1" applyFill="1" applyBorder="1" applyAlignment="1" applyProtection="1">
      <alignment horizontal="center" vertical="center" wrapText="1"/>
      <protection hidden="1"/>
    </xf>
    <xf numFmtId="0" fontId="21" fillId="24" borderId="15" xfId="48" applyFont="1" applyFill="1" applyBorder="1" applyAlignment="1" applyProtection="1">
      <alignment horizontal="center" vertical="center" wrapText="1"/>
      <protection hidden="1"/>
    </xf>
    <xf numFmtId="0" fontId="21" fillId="25" borderId="16" xfId="20" applyFont="1" applyFill="1" applyBorder="1" applyAlignment="1" applyProtection="1">
      <alignment horizontal="center" vertical="center"/>
      <protection hidden="1"/>
    </xf>
    <xf numFmtId="4" fontId="21" fillId="25" borderId="17" xfId="20" applyNumberFormat="1" applyFont="1" applyFill="1" applyBorder="1" applyAlignment="1" applyProtection="1">
      <alignment vertical="center" wrapText="1"/>
      <protection hidden="1"/>
    </xf>
    <xf numFmtId="0" fontId="30" fillId="0" borderId="0" xfId="0" applyFont="1" applyFill="1"/>
    <xf numFmtId="0" fontId="27" fillId="0" borderId="10" xfId="20" applyFont="1" applyFill="1" applyBorder="1" applyAlignment="1" applyProtection="1">
      <alignment horizontal="center" vertical="center"/>
      <protection hidden="1"/>
    </xf>
    <xf numFmtId="0" fontId="29" fillId="0" borderId="13" xfId="20" applyFont="1" applyFill="1" applyBorder="1" applyAlignment="1" applyProtection="1">
      <alignment horizontal="justify" vertical="center" wrapText="1"/>
      <protection hidden="1"/>
    </xf>
    <xf numFmtId="0" fontId="27" fillId="0" borderId="0" xfId="20" applyFont="1" applyFill="1" applyBorder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0" fontId="21" fillId="0" borderId="13" xfId="20" applyFont="1" applyFill="1" applyBorder="1" applyAlignment="1" applyProtection="1">
      <alignment horizontal="center" vertical="center" wrapText="1"/>
      <protection locked="0"/>
    </xf>
    <xf numFmtId="0" fontId="27" fillId="27" borderId="13" xfId="20" applyFont="1" applyFill="1" applyBorder="1" applyAlignment="1" applyProtection="1">
      <alignment horizontal="left" vertical="center" wrapText="1"/>
      <protection locked="0"/>
    </xf>
    <xf numFmtId="0" fontId="27" fillId="27" borderId="13" xfId="20" applyFont="1" applyFill="1" applyBorder="1" applyAlignment="1" applyProtection="1">
      <alignment horizontal="center" vertical="center" wrapText="1"/>
      <protection locked="0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0" fontId="32" fillId="24" borderId="15" xfId="48" applyFont="1" applyFill="1" applyBorder="1" applyAlignment="1" applyProtection="1">
      <alignment horizontal="center" vertical="center" wrapText="1"/>
      <protection hidden="1"/>
    </xf>
    <xf numFmtId="0" fontId="32" fillId="24" borderId="18" xfId="48" applyFont="1" applyFill="1" applyBorder="1" applyAlignment="1" applyProtection="1">
      <alignment horizontal="center" vertical="center" wrapText="1"/>
      <protection hidden="1"/>
    </xf>
    <xf numFmtId="0" fontId="32" fillId="24" borderId="19" xfId="48" applyFont="1" applyFill="1" applyBorder="1" applyAlignment="1" applyProtection="1">
      <alignment horizontal="center" vertical="center" wrapText="1"/>
      <protection hidden="1"/>
    </xf>
    <xf numFmtId="3" fontId="36" fillId="25" borderId="13" xfId="20" applyNumberFormat="1" applyFont="1" applyFill="1" applyBorder="1" applyAlignment="1" applyProtection="1">
      <alignment horizontal="center" vertical="center" wrapText="1"/>
      <protection hidden="1"/>
    </xf>
    <xf numFmtId="0" fontId="27" fillId="0" borderId="20" xfId="20" applyFont="1" applyFill="1" applyBorder="1" applyAlignment="1" applyProtection="1">
      <alignment horizontal="center" vertical="center"/>
      <protection hidden="1"/>
    </xf>
    <xf numFmtId="4" fontId="37" fillId="0" borderId="21" xfId="20" applyNumberFormat="1" applyFont="1" applyFill="1" applyBorder="1" applyProtection="1">
      <alignment/>
      <protection hidden="1"/>
    </xf>
    <xf numFmtId="4" fontId="37" fillId="0" borderId="17" xfId="20" applyNumberFormat="1" applyFont="1" applyFill="1" applyBorder="1" applyProtection="1">
      <alignment/>
      <protection hidden="1"/>
    </xf>
    <xf numFmtId="4" fontId="37" fillId="0" borderId="22" xfId="20" applyNumberFormat="1" applyFont="1" applyFill="1" applyBorder="1" applyProtection="1">
      <alignment/>
      <protection hidden="1"/>
    </xf>
    <xf numFmtId="0" fontId="29" fillId="0" borderId="13" xfId="20" applyFont="1" applyFill="1" applyBorder="1" applyAlignment="1" applyProtection="1">
      <alignment horizontal="left" vertical="center" wrapText="1"/>
      <protection hidden="1"/>
    </xf>
    <xf numFmtId="0" fontId="29" fillId="0" borderId="13" xfId="20" applyFont="1" applyBorder="1" applyAlignment="1" applyProtection="1">
      <alignment horizontal="justify" vertical="center" wrapText="1"/>
      <protection hidden="1"/>
    </xf>
    <xf numFmtId="0" fontId="21" fillId="25" borderId="23" xfId="20" applyFont="1" applyFill="1" applyBorder="1" applyAlignment="1" applyProtection="1">
      <alignment horizontal="center" vertical="center"/>
      <protection hidden="1"/>
    </xf>
    <xf numFmtId="0" fontId="0" fillId="0" borderId="24" xfId="0" applyBorder="1"/>
    <xf numFmtId="0" fontId="27" fillId="27" borderId="24" xfId="20" applyFont="1" applyFill="1" applyBorder="1" applyAlignment="1" applyProtection="1">
      <alignment horizontal="left" vertical="center" wrapText="1"/>
      <protection locked="0"/>
    </xf>
    <xf numFmtId="0" fontId="27" fillId="27" borderId="24" xfId="20" applyFont="1" applyFill="1" applyBorder="1" applyAlignment="1" applyProtection="1">
      <alignment horizontal="center" vertical="center" wrapText="1"/>
      <protection locked="0"/>
    </xf>
    <xf numFmtId="0" fontId="31" fillId="25" borderId="24" xfId="20" applyFont="1" applyFill="1" applyBorder="1" applyAlignment="1" applyProtection="1">
      <alignment horizontal="center" vertical="center" wrapText="1"/>
      <protection hidden="1"/>
    </xf>
    <xf numFmtId="3" fontId="36" fillId="25" borderId="24" xfId="20" applyNumberFormat="1" applyFont="1" applyFill="1" applyBorder="1" applyAlignment="1" applyProtection="1">
      <alignment horizontal="center" vertical="center" wrapText="1"/>
      <protection hidden="1"/>
    </xf>
    <xf numFmtId="4" fontId="21" fillId="27" borderId="24" xfId="20" applyNumberFormat="1" applyFont="1" applyFill="1" applyBorder="1" applyAlignment="1" applyProtection="1">
      <alignment vertical="center" wrapText="1"/>
      <protection locked="0"/>
    </xf>
    <xf numFmtId="4" fontId="21" fillId="25" borderId="24" xfId="20" applyNumberFormat="1" applyFont="1" applyFill="1" applyBorder="1" applyAlignment="1" applyProtection="1">
      <alignment vertical="center" wrapText="1"/>
      <protection hidden="1"/>
    </xf>
    <xf numFmtId="4" fontId="21" fillId="25" borderId="22" xfId="20" applyNumberFormat="1" applyFont="1" applyFill="1" applyBorder="1" applyAlignment="1" applyProtection="1">
      <alignment vertical="center" wrapText="1"/>
      <protection hidden="1"/>
    </xf>
    <xf numFmtId="0" fontId="32" fillId="24" borderId="25" xfId="48" applyFont="1" applyFill="1" applyBorder="1" applyAlignment="1" applyProtection="1">
      <alignment horizontal="center" vertical="center"/>
      <protection hidden="1"/>
    </xf>
    <xf numFmtId="0" fontId="2" fillId="24" borderId="25" xfId="20" applyFont="1" applyFill="1" applyBorder="1" applyAlignment="1" applyProtection="1">
      <alignment horizontal="center" vertical="center" wrapText="1"/>
      <protection/>
    </xf>
    <xf numFmtId="0" fontId="32" fillId="24" borderId="25" xfId="48" applyFont="1" applyFill="1" applyBorder="1" applyAlignment="1" applyProtection="1">
      <alignment horizontal="center" vertical="center" wrapText="1"/>
      <protection hidden="1"/>
    </xf>
    <xf numFmtId="0" fontId="32" fillId="24" borderId="15" xfId="48" applyFont="1" applyFill="1" applyBorder="1" applyAlignment="1" applyProtection="1">
      <alignment horizontal="center" vertical="center" wrapText="1"/>
      <protection hidden="1"/>
    </xf>
    <xf numFmtId="0" fontId="32" fillId="0" borderId="26" xfId="48" applyFont="1" applyFill="1" applyBorder="1" applyAlignment="1" applyProtection="1">
      <alignment horizontal="center" vertical="center"/>
      <protection hidden="1"/>
    </xf>
    <xf numFmtId="0" fontId="21" fillId="24" borderId="15" xfId="48" applyFont="1" applyFill="1" applyBorder="1" applyAlignment="1" applyProtection="1">
      <alignment horizontal="center" vertical="center"/>
      <protection hidden="1"/>
    </xf>
    <xf numFmtId="0" fontId="21" fillId="0" borderId="13" xfId="20" applyFont="1" applyBorder="1" applyAlignment="1" applyProtection="1">
      <alignment horizontal="center" vertical="center" wrapText="1"/>
      <protection locked="0"/>
    </xf>
    <xf numFmtId="0" fontId="29" fillId="0" borderId="13" xfId="20" applyFont="1" applyBorder="1" applyAlignment="1" applyProtection="1">
      <alignment horizontal="left" vertical="center" wrapText="1"/>
      <protection hidden="1"/>
    </xf>
    <xf numFmtId="0" fontId="29" fillId="0" borderId="24" xfId="20" applyFont="1" applyBorder="1" applyAlignment="1" applyProtection="1">
      <alignment horizontal="left" vertical="center" wrapText="1"/>
      <protection hidden="1"/>
    </xf>
    <xf numFmtId="0" fontId="21" fillId="0" borderId="24" xfId="20" applyFont="1" applyBorder="1" applyAlignment="1" applyProtection="1">
      <alignment horizontal="center" vertical="center" wrapText="1"/>
      <protection locked="0"/>
    </xf>
    <xf numFmtId="0" fontId="21" fillId="25" borderId="27" xfId="20" applyFont="1" applyFill="1" applyBorder="1" applyAlignment="1" applyProtection="1">
      <alignment horizontal="center" vertical="center"/>
      <protection hidden="1"/>
    </xf>
    <xf numFmtId="0" fontId="21" fillId="24" borderId="28" xfId="48" applyFont="1" applyFill="1" applyBorder="1" applyAlignment="1" applyProtection="1">
      <alignment horizontal="center" vertical="center"/>
      <protection hidden="1"/>
    </xf>
    <xf numFmtId="0" fontId="0" fillId="0" borderId="28" xfId="0" applyBorder="1"/>
    <xf numFmtId="0" fontId="27" fillId="27" borderId="28" xfId="20" applyFont="1" applyFill="1" applyBorder="1" applyAlignment="1" applyProtection="1">
      <alignment horizontal="left" vertical="center" wrapText="1"/>
      <protection locked="0"/>
    </xf>
    <xf numFmtId="0" fontId="27" fillId="27" borderId="28" xfId="20" applyFont="1" applyFill="1" applyBorder="1" applyAlignment="1" applyProtection="1">
      <alignment horizontal="center" vertical="center" wrapText="1"/>
      <protection locked="0"/>
    </xf>
    <xf numFmtId="0" fontId="31" fillId="25" borderId="28" xfId="20" applyFont="1" applyFill="1" applyBorder="1" applyAlignment="1" applyProtection="1">
      <alignment horizontal="center" vertical="center" wrapText="1"/>
      <protection hidden="1"/>
    </xf>
    <xf numFmtId="3" fontId="36" fillId="25" borderId="28" xfId="20" applyNumberFormat="1" applyFont="1" applyFill="1" applyBorder="1" applyAlignment="1" applyProtection="1">
      <alignment horizontal="center" vertical="center" wrapText="1"/>
      <protection hidden="1"/>
    </xf>
    <xf numFmtId="0" fontId="21" fillId="0" borderId="28" xfId="20" applyFont="1" applyFill="1" applyBorder="1" applyAlignment="1" applyProtection="1">
      <alignment horizontal="center" vertical="center" wrapText="1"/>
      <protection locked="0"/>
    </xf>
    <xf numFmtId="4" fontId="21" fillId="27" borderId="28" xfId="20" applyNumberFormat="1" applyFont="1" applyFill="1" applyBorder="1" applyAlignment="1" applyProtection="1">
      <alignment vertical="center" wrapText="1"/>
      <protection locked="0"/>
    </xf>
    <xf numFmtId="4" fontId="21" fillId="25" borderId="28" xfId="20" applyNumberFormat="1" applyFont="1" applyFill="1" applyBorder="1" applyAlignment="1" applyProtection="1">
      <alignment vertical="center" wrapText="1"/>
      <protection hidden="1"/>
    </xf>
    <xf numFmtId="4" fontId="21" fillId="25" borderId="29" xfId="20" applyNumberFormat="1" applyFont="1" applyFill="1" applyBorder="1" applyAlignment="1" applyProtection="1">
      <alignment vertical="center" wrapText="1"/>
      <protection hidden="1"/>
    </xf>
    <xf numFmtId="0" fontId="0" fillId="0" borderId="13" xfId="0" applyBorder="1"/>
    <xf numFmtId="0" fontId="21" fillId="24" borderId="20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30" xfId="48" applyFont="1" applyFill="1" applyBorder="1" applyAlignment="1" applyProtection="1">
      <alignment horizontal="left" vertical="top" wrapText="1"/>
      <protection/>
    </xf>
    <xf numFmtId="0" fontId="37" fillId="28" borderId="31" xfId="20" applyFont="1" applyFill="1" applyBorder="1" applyAlignment="1" applyProtection="1">
      <alignment/>
      <protection hidden="1"/>
    </xf>
    <xf numFmtId="0" fontId="37" fillId="28" borderId="32" xfId="20" applyFont="1" applyFill="1" applyBorder="1" applyAlignment="1" applyProtection="1">
      <alignment/>
      <protection hidden="1"/>
    </xf>
    <xf numFmtId="0" fontId="37" fillId="28" borderId="33" xfId="20" applyFont="1" applyFill="1" applyBorder="1" applyAlignment="1" applyProtection="1">
      <alignment/>
      <protection hidden="1"/>
    </xf>
    <xf numFmtId="0" fontId="39" fillId="26" borderId="34" xfId="20" applyFont="1" applyFill="1" applyBorder="1" applyAlignment="1" applyProtection="1">
      <alignment horizontal="left" vertical="top" wrapText="1"/>
      <protection hidden="1"/>
    </xf>
    <xf numFmtId="0" fontId="39" fillId="26" borderId="35" xfId="20" applyFont="1" applyFill="1" applyBorder="1" applyAlignment="1" applyProtection="1">
      <alignment horizontal="left" vertical="top" wrapText="1"/>
      <protection hidden="1"/>
    </xf>
    <xf numFmtId="0" fontId="39" fillId="26" borderId="36" xfId="20" applyFont="1" applyFill="1" applyBorder="1" applyAlignment="1" applyProtection="1">
      <alignment horizontal="left" vertical="top" wrapText="1"/>
      <protection hidden="1"/>
    </xf>
    <xf numFmtId="0" fontId="30" fillId="0" borderId="0" xfId="0" applyFont="1" applyBorder="1" applyAlignment="1">
      <alignment horizontal="right"/>
    </xf>
    <xf numFmtId="0" fontId="37" fillId="28" borderId="37" xfId="20" applyFont="1" applyFill="1" applyBorder="1" applyAlignment="1" applyProtection="1">
      <alignment/>
      <protection hidden="1"/>
    </xf>
    <xf numFmtId="0" fontId="37" fillId="28" borderId="35" xfId="20" applyFont="1" applyFill="1" applyBorder="1" applyAlignment="1" applyProtection="1">
      <alignment/>
      <protection hidden="1"/>
    </xf>
    <xf numFmtId="0" fontId="37" fillId="28" borderId="36" xfId="20" applyFont="1" applyFill="1" applyBorder="1" applyAlignment="1" applyProtection="1">
      <alignment/>
      <protection hidden="1"/>
    </xf>
    <xf numFmtId="0" fontId="37" fillId="28" borderId="38" xfId="20" applyFont="1" applyFill="1" applyBorder="1" applyAlignment="1" applyProtection="1">
      <alignment/>
      <protection hidden="1"/>
    </xf>
    <xf numFmtId="0" fontId="37" fillId="28" borderId="39" xfId="20" applyFont="1" applyFill="1" applyBorder="1" applyAlignment="1" applyProtection="1">
      <alignment/>
      <protection hidden="1"/>
    </xf>
    <xf numFmtId="0" fontId="37" fillId="28" borderId="40" xfId="20" applyFont="1" applyFill="1" applyBorder="1" applyAlignment="1" applyProtection="1">
      <alignment/>
      <protection hidden="1"/>
    </xf>
    <xf numFmtId="0" fontId="21" fillId="0" borderId="20" xfId="48" applyFont="1" applyFill="1" applyBorder="1" applyAlignment="1" applyProtection="1">
      <alignment horizontal="left" vertical="center" wrapText="1"/>
      <protection/>
    </xf>
    <xf numFmtId="0" fontId="21" fillId="0" borderId="11" xfId="48" applyFont="1" applyFill="1" applyBorder="1" applyAlignment="1" applyProtection="1">
      <alignment horizontal="left" vertical="center" wrapText="1"/>
      <protection/>
    </xf>
    <xf numFmtId="0" fontId="38" fillId="27" borderId="41" xfId="20" applyFont="1" applyFill="1" applyBorder="1" applyAlignment="1" applyProtection="1">
      <alignment horizontal="center" vertical="center"/>
      <protection locked="0"/>
    </xf>
    <xf numFmtId="0" fontId="38" fillId="27" borderId="11" xfId="20" applyFont="1" applyFill="1" applyBorder="1" applyAlignment="1" applyProtection="1">
      <alignment horizontal="center" vertical="center"/>
      <protection locked="0"/>
    </xf>
    <xf numFmtId="0" fontId="38" fillId="27" borderId="30" xfId="20" applyFont="1" applyFill="1" applyBorder="1" applyAlignment="1" applyProtection="1">
      <alignment horizontal="center" vertical="center"/>
      <protection locked="0"/>
    </xf>
    <xf numFmtId="0" fontId="23" fillId="24" borderId="20" xfId="20" applyFont="1" applyFill="1" applyBorder="1" applyAlignment="1" applyProtection="1">
      <alignment horizontal="center" vertical="center"/>
      <protection hidden="1"/>
    </xf>
    <xf numFmtId="0" fontId="23" fillId="24" borderId="11" xfId="20" applyFont="1" applyFill="1" applyBorder="1" applyAlignment="1" applyProtection="1">
      <alignment horizontal="center" vertical="center"/>
      <protection hidden="1"/>
    </xf>
    <xf numFmtId="0" fontId="24" fillId="24" borderId="30" xfId="20" applyFont="1" applyFill="1" applyBorder="1" applyAlignment="1" applyProtection="1">
      <alignment horizontal="center" vertical="center"/>
      <protection/>
    </xf>
    <xf numFmtId="0" fontId="32" fillId="24" borderId="42" xfId="48" applyFont="1" applyFill="1" applyBorder="1" applyAlignment="1" applyProtection="1">
      <alignment horizontal="center" vertical="center"/>
      <protection hidden="1"/>
    </xf>
    <xf numFmtId="0" fontId="32" fillId="24" borderId="25" xfId="48" applyFont="1" applyFill="1" applyBorder="1" applyAlignment="1" applyProtection="1">
      <alignment horizontal="center" vertical="center"/>
      <protection hidden="1"/>
    </xf>
    <xf numFmtId="0" fontId="32" fillId="24" borderId="42" xfId="48" applyFont="1" applyFill="1" applyBorder="1" applyAlignment="1" applyProtection="1">
      <alignment horizontal="center" vertical="center" wrapText="1"/>
      <protection hidden="1"/>
    </xf>
    <xf numFmtId="0" fontId="2" fillId="24" borderId="25" xfId="20" applyFont="1" applyFill="1" applyBorder="1" applyAlignment="1" applyProtection="1">
      <alignment horizontal="center" vertical="center" wrapText="1"/>
      <protection/>
    </xf>
    <xf numFmtId="0" fontId="32" fillId="24" borderId="43" xfId="48" applyFont="1" applyFill="1" applyBorder="1" applyAlignment="1" applyProtection="1">
      <alignment horizontal="center" vertical="center"/>
      <protection hidden="1"/>
    </xf>
    <xf numFmtId="0" fontId="32" fillId="24" borderId="26" xfId="48" applyFont="1" applyFill="1" applyBorder="1" applyAlignment="1" applyProtection="1">
      <alignment horizontal="center" vertical="center"/>
      <protection hidden="1"/>
    </xf>
    <xf numFmtId="0" fontId="5" fillId="24" borderId="44" xfId="48" applyFont="1" applyFill="1" applyBorder="1" applyAlignment="1" applyProtection="1">
      <alignment horizontal="center" vertical="center" wrapText="1"/>
      <protection hidden="1"/>
    </xf>
    <xf numFmtId="0" fontId="5" fillId="24" borderId="32" xfId="48" applyFont="1" applyFill="1" applyBorder="1" applyAlignment="1" applyProtection="1">
      <alignment horizontal="center" vertical="center" wrapText="1"/>
      <protection hidden="1"/>
    </xf>
    <xf numFmtId="0" fontId="25" fillId="24" borderId="45" xfId="20" applyFont="1" applyFill="1" applyBorder="1" applyAlignment="1" applyProtection="1">
      <alignment horizontal="center" vertical="center" wrapText="1"/>
      <protection/>
    </xf>
    <xf numFmtId="0" fontId="32" fillId="24" borderId="46" xfId="48" applyFont="1" applyFill="1" applyBorder="1" applyAlignment="1" applyProtection="1">
      <alignment horizontal="center" vertical="center"/>
      <protection hidden="1"/>
    </xf>
    <xf numFmtId="0" fontId="32" fillId="24" borderId="15" xfId="48" applyFont="1" applyFill="1" applyBorder="1" applyAlignment="1" applyProtection="1">
      <alignment horizontal="center" vertical="center"/>
      <protection hidden="1"/>
    </xf>
    <xf numFmtId="0" fontId="32" fillId="24" borderId="46" xfId="48" applyFont="1" applyFill="1" applyBorder="1" applyAlignment="1" applyProtection="1">
      <alignment horizontal="center" vertical="center" wrapText="1"/>
      <protection hidden="1"/>
    </xf>
    <xf numFmtId="0" fontId="32" fillId="24" borderId="25" xfId="48" applyFont="1" applyFill="1" applyBorder="1" applyAlignment="1" applyProtection="1">
      <alignment horizontal="center" vertical="center" wrapText="1"/>
      <protection hidden="1"/>
    </xf>
    <xf numFmtId="0" fontId="32" fillId="24" borderId="15" xfId="48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pn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50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7743825" y="493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2</xdr:col>
      <xdr:colOff>419100</xdr:colOff>
      <xdr:row>34</xdr:row>
      <xdr:rowOff>57150</xdr:rowOff>
    </xdr:from>
    <xdr:to>
      <xdr:col>2</xdr:col>
      <xdr:colOff>1590675</xdr:colOff>
      <xdr:row>34</xdr:row>
      <xdr:rowOff>1285875</xdr:rowOff>
    </xdr:to>
    <xdr:pic>
      <xdr:nvPicPr>
        <xdr:cNvPr id="58" name="Obrázek 5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32404050"/>
          <a:ext cx="1171575" cy="12287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466725</xdr:colOff>
      <xdr:row>35</xdr:row>
      <xdr:rowOff>38100</xdr:rowOff>
    </xdr:from>
    <xdr:ext cx="1228725" cy="1409700"/>
    <xdr:pic>
      <xdr:nvPicPr>
        <xdr:cNvPr id="62" name="Obrázek 6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3718500"/>
          <a:ext cx="1228725" cy="14097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628650</xdr:colOff>
      <xdr:row>10</xdr:row>
      <xdr:rowOff>57150</xdr:rowOff>
    </xdr:from>
    <xdr:to>
      <xdr:col>2</xdr:col>
      <xdr:colOff>1381125</xdr:colOff>
      <xdr:row>10</xdr:row>
      <xdr:rowOff>1209675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4124325"/>
          <a:ext cx="752475" cy="1152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285750</xdr:colOff>
      <xdr:row>11</xdr:row>
      <xdr:rowOff>28575</xdr:rowOff>
    </xdr:from>
    <xdr:to>
      <xdr:col>2</xdr:col>
      <xdr:colOff>1847850</xdr:colOff>
      <xdr:row>11</xdr:row>
      <xdr:rowOff>914400</xdr:rowOff>
    </xdr:to>
    <xdr:pic>
      <xdr:nvPicPr>
        <xdr:cNvPr id="71" name="Obrázek 7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5343525"/>
          <a:ext cx="1562100" cy="885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666750</xdr:colOff>
      <xdr:row>13</xdr:row>
      <xdr:rowOff>66675</xdr:rowOff>
    </xdr:from>
    <xdr:to>
      <xdr:col>2</xdr:col>
      <xdr:colOff>1295400</xdr:colOff>
      <xdr:row>13</xdr:row>
      <xdr:rowOff>1190625</xdr:rowOff>
    </xdr:to>
    <xdr:pic>
      <xdr:nvPicPr>
        <xdr:cNvPr id="77" name="Obrázek 7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7334250"/>
          <a:ext cx="628650" cy="1123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666750</xdr:colOff>
      <xdr:row>14</xdr:row>
      <xdr:rowOff>38100</xdr:rowOff>
    </xdr:from>
    <xdr:to>
      <xdr:col>2</xdr:col>
      <xdr:colOff>1238250</xdr:colOff>
      <xdr:row>14</xdr:row>
      <xdr:rowOff>1257300</xdr:rowOff>
    </xdr:to>
    <xdr:pic>
      <xdr:nvPicPr>
        <xdr:cNvPr id="108" name="Obrázek 10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8515350"/>
          <a:ext cx="571500" cy="1219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257175</xdr:colOff>
      <xdr:row>15</xdr:row>
      <xdr:rowOff>57150</xdr:rowOff>
    </xdr:from>
    <xdr:to>
      <xdr:col>2</xdr:col>
      <xdr:colOff>1857375</xdr:colOff>
      <xdr:row>15</xdr:row>
      <xdr:rowOff>1190625</xdr:rowOff>
    </xdr:to>
    <xdr:pic>
      <xdr:nvPicPr>
        <xdr:cNvPr id="110" name="Obrázek 109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9801225"/>
          <a:ext cx="1600200" cy="1133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619125</xdr:colOff>
      <xdr:row>16</xdr:row>
      <xdr:rowOff>19050</xdr:rowOff>
    </xdr:from>
    <xdr:to>
      <xdr:col>2</xdr:col>
      <xdr:colOff>1352550</xdr:colOff>
      <xdr:row>16</xdr:row>
      <xdr:rowOff>1162050</xdr:rowOff>
    </xdr:to>
    <xdr:pic>
      <xdr:nvPicPr>
        <xdr:cNvPr id="112" name="Obrázek 111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10972800"/>
          <a:ext cx="733425" cy="1143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466725</xdr:colOff>
      <xdr:row>18</xdr:row>
      <xdr:rowOff>76200</xdr:rowOff>
    </xdr:from>
    <xdr:to>
      <xdr:col>2</xdr:col>
      <xdr:colOff>1495425</xdr:colOff>
      <xdr:row>18</xdr:row>
      <xdr:rowOff>1152525</xdr:rowOff>
    </xdr:to>
    <xdr:pic>
      <xdr:nvPicPr>
        <xdr:cNvPr id="117" name="Obrázek 116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3392150"/>
          <a:ext cx="1028700" cy="1076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523875</xdr:colOff>
      <xdr:row>19</xdr:row>
      <xdr:rowOff>28575</xdr:rowOff>
    </xdr:from>
    <xdr:to>
      <xdr:col>2</xdr:col>
      <xdr:colOff>1552575</xdr:colOff>
      <xdr:row>19</xdr:row>
      <xdr:rowOff>1200150</xdr:rowOff>
    </xdr:to>
    <xdr:pic>
      <xdr:nvPicPr>
        <xdr:cNvPr id="121" name="Obrázek 120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4554200"/>
          <a:ext cx="1028700" cy="11715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619125</xdr:colOff>
      <xdr:row>20</xdr:row>
      <xdr:rowOff>28575</xdr:rowOff>
    </xdr:from>
    <xdr:ext cx="828675" cy="1114425"/>
    <xdr:pic>
      <xdr:nvPicPr>
        <xdr:cNvPr id="122" name="Obrázek 121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15763875"/>
          <a:ext cx="828675" cy="111442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161925</xdr:colOff>
      <xdr:row>22</xdr:row>
      <xdr:rowOff>28575</xdr:rowOff>
    </xdr:from>
    <xdr:to>
      <xdr:col>2</xdr:col>
      <xdr:colOff>2028825</xdr:colOff>
      <xdr:row>22</xdr:row>
      <xdr:rowOff>1114425</xdr:rowOff>
    </xdr:to>
    <xdr:pic>
      <xdr:nvPicPr>
        <xdr:cNvPr id="123" name="Obrázek 122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18183225"/>
          <a:ext cx="1866900" cy="10858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495300</xdr:colOff>
      <xdr:row>23</xdr:row>
      <xdr:rowOff>104775</xdr:rowOff>
    </xdr:from>
    <xdr:ext cx="1085850" cy="1047750"/>
    <xdr:pic>
      <xdr:nvPicPr>
        <xdr:cNvPr id="125" name="Obrázek 124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19440525"/>
          <a:ext cx="1085850" cy="104775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285750</xdr:colOff>
      <xdr:row>24</xdr:row>
      <xdr:rowOff>38100</xdr:rowOff>
    </xdr:from>
    <xdr:to>
      <xdr:col>2</xdr:col>
      <xdr:colOff>1914525</xdr:colOff>
      <xdr:row>24</xdr:row>
      <xdr:rowOff>1181100</xdr:rowOff>
    </xdr:to>
    <xdr:pic>
      <xdr:nvPicPr>
        <xdr:cNvPr id="126" name="Obrázek 125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20583525"/>
          <a:ext cx="1628775" cy="1143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485775</xdr:colOff>
      <xdr:row>25</xdr:row>
      <xdr:rowOff>47625</xdr:rowOff>
    </xdr:from>
    <xdr:ext cx="1152525" cy="1047750"/>
    <xdr:pic>
      <xdr:nvPicPr>
        <xdr:cNvPr id="128" name="Obrázek 127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21802725"/>
          <a:ext cx="1152525" cy="10477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590550</xdr:colOff>
      <xdr:row>26</xdr:row>
      <xdr:rowOff>104775</xdr:rowOff>
    </xdr:from>
    <xdr:ext cx="895350" cy="1066800"/>
    <xdr:pic>
      <xdr:nvPicPr>
        <xdr:cNvPr id="129" name="Obrázek 128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23012400"/>
          <a:ext cx="895350" cy="10668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47625</xdr:colOff>
      <xdr:row>27</xdr:row>
      <xdr:rowOff>38100</xdr:rowOff>
    </xdr:from>
    <xdr:to>
      <xdr:col>2</xdr:col>
      <xdr:colOff>2114550</xdr:colOff>
      <xdr:row>27</xdr:row>
      <xdr:rowOff>1209675</xdr:rowOff>
    </xdr:to>
    <xdr:pic>
      <xdr:nvPicPr>
        <xdr:cNvPr id="1024" name="Obrázek 1023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24155400"/>
          <a:ext cx="2066925" cy="1171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542925</xdr:colOff>
      <xdr:row>28</xdr:row>
      <xdr:rowOff>57150</xdr:rowOff>
    </xdr:from>
    <xdr:to>
      <xdr:col>2</xdr:col>
      <xdr:colOff>1657350</xdr:colOff>
      <xdr:row>28</xdr:row>
      <xdr:rowOff>1066800</xdr:rowOff>
    </xdr:to>
    <xdr:pic>
      <xdr:nvPicPr>
        <xdr:cNvPr id="1027" name="Obrázek 1026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25384125"/>
          <a:ext cx="1114425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609600</xdr:colOff>
      <xdr:row>29</xdr:row>
      <xdr:rowOff>76200</xdr:rowOff>
    </xdr:from>
    <xdr:to>
      <xdr:col>2</xdr:col>
      <xdr:colOff>1466850</xdr:colOff>
      <xdr:row>29</xdr:row>
      <xdr:rowOff>1047750</xdr:rowOff>
    </xdr:to>
    <xdr:pic>
      <xdr:nvPicPr>
        <xdr:cNvPr id="1029" name="Obrázek 1028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26527125"/>
          <a:ext cx="857250" cy="971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771525</xdr:colOff>
      <xdr:row>31</xdr:row>
      <xdr:rowOff>57150</xdr:rowOff>
    </xdr:from>
    <xdr:to>
      <xdr:col>2</xdr:col>
      <xdr:colOff>1438275</xdr:colOff>
      <xdr:row>31</xdr:row>
      <xdr:rowOff>1152525</xdr:rowOff>
    </xdr:to>
    <xdr:pic>
      <xdr:nvPicPr>
        <xdr:cNvPr id="1031" name="Obrázek 1030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28775025"/>
          <a:ext cx="666750" cy="1095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523875</xdr:colOff>
      <xdr:row>32</xdr:row>
      <xdr:rowOff>66675</xdr:rowOff>
    </xdr:from>
    <xdr:to>
      <xdr:col>2</xdr:col>
      <xdr:colOff>1524000</xdr:colOff>
      <xdr:row>32</xdr:row>
      <xdr:rowOff>1038225</xdr:rowOff>
    </xdr:to>
    <xdr:pic>
      <xdr:nvPicPr>
        <xdr:cNvPr id="1033" name="Obrázek 1032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29965650"/>
          <a:ext cx="1000125" cy="971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419100</xdr:colOff>
      <xdr:row>33</xdr:row>
      <xdr:rowOff>47625</xdr:rowOff>
    </xdr:from>
    <xdr:to>
      <xdr:col>2</xdr:col>
      <xdr:colOff>1514475</xdr:colOff>
      <xdr:row>33</xdr:row>
      <xdr:rowOff>1333500</xdr:rowOff>
    </xdr:to>
    <xdr:pic>
      <xdr:nvPicPr>
        <xdr:cNvPr id="1035" name="Obrázek 1034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31013400"/>
          <a:ext cx="1095375" cy="1285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457200</xdr:colOff>
      <xdr:row>17</xdr:row>
      <xdr:rowOff>38100</xdr:rowOff>
    </xdr:from>
    <xdr:to>
      <xdr:col>2</xdr:col>
      <xdr:colOff>1485900</xdr:colOff>
      <xdr:row>17</xdr:row>
      <xdr:rowOff>1114425</xdr:rowOff>
    </xdr:to>
    <xdr:pic>
      <xdr:nvPicPr>
        <xdr:cNvPr id="64" name="Obrázek 63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12201525"/>
          <a:ext cx="1028700" cy="1076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304800</xdr:colOff>
      <xdr:row>48</xdr:row>
      <xdr:rowOff>114300</xdr:rowOff>
    </xdr:from>
    <xdr:to>
      <xdr:col>2</xdr:col>
      <xdr:colOff>1790700</xdr:colOff>
      <xdr:row>48</xdr:row>
      <xdr:rowOff>1371600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933825" y="47863125"/>
          <a:ext cx="1485900" cy="12573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304800</xdr:colOff>
      <xdr:row>36</xdr:row>
      <xdr:rowOff>114300</xdr:rowOff>
    </xdr:from>
    <xdr:ext cx="1485900" cy="1257300"/>
    <xdr:pic>
      <xdr:nvPicPr>
        <xdr:cNvPr id="65" name="Obrázek 6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933825" y="35252025"/>
          <a:ext cx="1485900" cy="12573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590550</xdr:colOff>
      <xdr:row>38</xdr:row>
      <xdr:rowOff>28575</xdr:rowOff>
    </xdr:from>
    <xdr:to>
      <xdr:col>2</xdr:col>
      <xdr:colOff>1076325</xdr:colOff>
      <xdr:row>38</xdr:row>
      <xdr:rowOff>1257300</xdr:rowOff>
    </xdr:to>
    <xdr:pic>
      <xdr:nvPicPr>
        <xdr:cNvPr id="81" name="Obrázek 80"/>
        <xdr:cNvPicPr preferRelativeResize="1"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36795075"/>
          <a:ext cx="485775" cy="1228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85725</xdr:colOff>
      <xdr:row>39</xdr:row>
      <xdr:rowOff>47625</xdr:rowOff>
    </xdr:from>
    <xdr:to>
      <xdr:col>2</xdr:col>
      <xdr:colOff>2143125</xdr:colOff>
      <xdr:row>39</xdr:row>
      <xdr:rowOff>1276350</xdr:rowOff>
    </xdr:to>
    <xdr:pic>
      <xdr:nvPicPr>
        <xdr:cNvPr id="82" name="Obrázek 81"/>
        <xdr:cNvPicPr preferRelativeResize="1">
          <a:picLocks noChangeAspect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38090475"/>
          <a:ext cx="2057400" cy="1228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742950</xdr:colOff>
      <xdr:row>41</xdr:row>
      <xdr:rowOff>19050</xdr:rowOff>
    </xdr:from>
    <xdr:to>
      <xdr:col>2</xdr:col>
      <xdr:colOff>1524000</xdr:colOff>
      <xdr:row>41</xdr:row>
      <xdr:rowOff>1457325</xdr:rowOff>
    </xdr:to>
    <xdr:pic>
      <xdr:nvPicPr>
        <xdr:cNvPr id="83" name="Obrázek 82"/>
        <xdr:cNvPicPr preferRelativeResize="1"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40795575"/>
          <a:ext cx="781050" cy="1438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409575</xdr:colOff>
      <xdr:row>42</xdr:row>
      <xdr:rowOff>85725</xdr:rowOff>
    </xdr:from>
    <xdr:to>
      <xdr:col>2</xdr:col>
      <xdr:colOff>1581150</xdr:colOff>
      <xdr:row>42</xdr:row>
      <xdr:rowOff>1019175</xdr:rowOff>
    </xdr:to>
    <xdr:pic>
      <xdr:nvPicPr>
        <xdr:cNvPr id="84" name="Obrázek 83"/>
        <xdr:cNvPicPr preferRelativeResize="1"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42348150"/>
          <a:ext cx="1171575" cy="933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466725</xdr:colOff>
      <xdr:row>43</xdr:row>
      <xdr:rowOff>19050</xdr:rowOff>
    </xdr:from>
    <xdr:to>
      <xdr:col>2</xdr:col>
      <xdr:colOff>1666875</xdr:colOff>
      <xdr:row>43</xdr:row>
      <xdr:rowOff>1190625</xdr:rowOff>
    </xdr:to>
    <xdr:pic>
      <xdr:nvPicPr>
        <xdr:cNvPr id="85" name="Obrázek 84"/>
        <xdr:cNvPicPr preferRelativeResize="1">
          <a:picLocks noChangeAspect="1"/>
        </xdr:cNvPicPr>
      </xdr:nvPicPr>
      <xdr:blipFill>
        <a:blip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3319700"/>
          <a:ext cx="1200150" cy="1171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619125</xdr:colOff>
      <xdr:row>44</xdr:row>
      <xdr:rowOff>47625</xdr:rowOff>
    </xdr:from>
    <xdr:to>
      <xdr:col>2</xdr:col>
      <xdr:colOff>1228725</xdr:colOff>
      <xdr:row>44</xdr:row>
      <xdr:rowOff>1143000</xdr:rowOff>
    </xdr:to>
    <xdr:pic>
      <xdr:nvPicPr>
        <xdr:cNvPr id="86" name="Obrázek 85"/>
        <xdr:cNvPicPr preferRelativeResize="1">
          <a:picLocks noChangeAspect="1"/>
        </xdr:cNvPicPr>
      </xdr:nvPicPr>
      <xdr:blipFill>
        <a:blip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44548425"/>
          <a:ext cx="609600" cy="1095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371475</xdr:colOff>
      <xdr:row>46</xdr:row>
      <xdr:rowOff>9525</xdr:rowOff>
    </xdr:from>
    <xdr:to>
      <xdr:col>2</xdr:col>
      <xdr:colOff>1857375</xdr:colOff>
      <xdr:row>46</xdr:row>
      <xdr:rowOff>866775</xdr:rowOff>
    </xdr:to>
    <xdr:pic>
      <xdr:nvPicPr>
        <xdr:cNvPr id="87" name="Obrázek 86"/>
        <xdr:cNvPicPr preferRelativeResize="1">
          <a:picLocks noChangeAspect="1"/>
        </xdr:cNvPicPr>
      </xdr:nvPicPr>
      <xdr:blipFill>
        <a:blip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45862875"/>
          <a:ext cx="1485900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400050</xdr:colOff>
      <xdr:row>47</xdr:row>
      <xdr:rowOff>85725</xdr:rowOff>
    </xdr:from>
    <xdr:to>
      <xdr:col>2</xdr:col>
      <xdr:colOff>1323975</xdr:colOff>
      <xdr:row>47</xdr:row>
      <xdr:rowOff>962025</xdr:rowOff>
    </xdr:to>
    <xdr:pic>
      <xdr:nvPicPr>
        <xdr:cNvPr id="88" name="Obrázek 87"/>
        <xdr:cNvPicPr preferRelativeResize="1">
          <a:picLocks noChangeAspect="1"/>
        </xdr:cNvPicPr>
      </xdr:nvPicPr>
      <xdr:blipFill>
        <a:blip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46834425"/>
          <a:ext cx="923925" cy="876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133350</xdr:colOff>
      <xdr:row>48</xdr:row>
      <xdr:rowOff>57150</xdr:rowOff>
    </xdr:from>
    <xdr:to>
      <xdr:col>2</xdr:col>
      <xdr:colOff>2057400</xdr:colOff>
      <xdr:row>48</xdr:row>
      <xdr:rowOff>1276350</xdr:rowOff>
    </xdr:to>
    <xdr:pic>
      <xdr:nvPicPr>
        <xdr:cNvPr id="89" name="Obrázek 88"/>
        <xdr:cNvPicPr preferRelativeResize="1">
          <a:picLocks noChangeAspect="1"/>
        </xdr:cNvPicPr>
      </xdr:nvPicPr>
      <xdr:blipFill>
        <a:blip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47805975"/>
          <a:ext cx="1924050" cy="1219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152400</xdr:colOff>
      <xdr:row>40</xdr:row>
      <xdr:rowOff>38100</xdr:rowOff>
    </xdr:from>
    <xdr:to>
      <xdr:col>2</xdr:col>
      <xdr:colOff>2114550</xdr:colOff>
      <xdr:row>40</xdr:row>
      <xdr:rowOff>1371600</xdr:rowOff>
    </xdr:to>
    <xdr:pic>
      <xdr:nvPicPr>
        <xdr:cNvPr id="90" name="Obrázek 89" descr="Šatní skříně Q 25-80 a Q 25-100, 2-dvéřová "/>
        <xdr:cNvPicPr preferRelativeResize="1">
          <a:picLocks noChangeAspect="1"/>
        </xdr:cNvPicPr>
      </xdr:nvPicPr>
      <xdr:blipFill>
        <a:blip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81425" y="39404925"/>
          <a:ext cx="19621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1590675</xdr:colOff>
      <xdr:row>48</xdr:row>
      <xdr:rowOff>514350</xdr:rowOff>
    </xdr:from>
    <xdr:to>
      <xdr:col>2</xdr:col>
      <xdr:colOff>2085975</xdr:colOff>
      <xdr:row>48</xdr:row>
      <xdr:rowOff>1095375</xdr:rowOff>
    </xdr:to>
    <xdr:pic>
      <xdr:nvPicPr>
        <xdr:cNvPr id="91" name="Obrázek 9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219700" y="48263175"/>
          <a:ext cx="495300" cy="581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5"/>
  <sheetViews>
    <sheetView showGridLines="0" tabSelected="1" workbookViewId="0" topLeftCell="A1">
      <selection activeCell="D6" sqref="D6:M6"/>
    </sheetView>
  </sheetViews>
  <sheetFormatPr defaultColWidth="9.140625" defaultRowHeight="15"/>
  <cols>
    <col min="1" max="1" width="7.140625" style="9" customWidth="1"/>
    <col min="2" max="2" width="47.28125" style="17" customWidth="1"/>
    <col min="3" max="3" width="33.421875" style="17" customWidth="1"/>
    <col min="4" max="4" width="24.421875" style="9" customWidth="1"/>
    <col min="5" max="5" width="16.00390625" style="9" customWidth="1"/>
    <col min="6" max="6" width="8.421875" style="9" customWidth="1"/>
    <col min="7" max="7" width="10.28125" style="9" customWidth="1"/>
    <col min="8" max="8" width="6.28125" style="9" customWidth="1"/>
    <col min="9" max="9" width="16.140625" style="9" customWidth="1"/>
    <col min="10" max="10" width="9.00390625" style="9" customWidth="1"/>
    <col min="11" max="11" width="10.8515625" style="9" customWidth="1"/>
    <col min="12" max="12" width="14.28125" style="9" customWidth="1"/>
    <col min="13" max="13" width="16.57421875" style="9" customWidth="1"/>
  </cols>
  <sheetData>
    <row r="1" spans="10:13" ht="15.75">
      <c r="J1" s="11"/>
      <c r="K1" s="11" t="s">
        <v>34</v>
      </c>
      <c r="L1" s="11"/>
      <c r="M1" s="12"/>
    </row>
    <row r="2" spans="10:13" ht="15">
      <c r="J2" s="11"/>
      <c r="K2" s="76" t="s">
        <v>30</v>
      </c>
      <c r="L2" s="76"/>
      <c r="M2" s="76"/>
    </row>
    <row r="3" spans="10:13" ht="19.5" customHeight="1" thickBot="1">
      <c r="J3" s="10"/>
      <c r="K3" s="10"/>
      <c r="L3" s="10"/>
      <c r="M3" s="10" t="s">
        <v>77</v>
      </c>
    </row>
    <row r="4" spans="1:13" ht="39.75" customHeight="1" thickBot="1">
      <c r="A4" s="88" t="s">
        <v>76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</row>
    <row r="5" spans="1:13" ht="92.25" customHeight="1" thickBot="1">
      <c r="A5" s="67" t="s">
        <v>29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3" ht="33" customHeight="1" thickBot="1">
      <c r="A6" s="83" t="s">
        <v>23</v>
      </c>
      <c r="B6" s="84"/>
      <c r="C6" s="84"/>
      <c r="D6" s="85"/>
      <c r="E6" s="86"/>
      <c r="F6" s="86"/>
      <c r="G6" s="86"/>
      <c r="H6" s="86"/>
      <c r="I6" s="86"/>
      <c r="J6" s="86"/>
      <c r="K6" s="86"/>
      <c r="L6" s="86"/>
      <c r="M6" s="87"/>
    </row>
    <row r="7" spans="1:13" ht="15" thickBot="1">
      <c r="A7" s="30" t="s">
        <v>0</v>
      </c>
      <c r="B7" s="18" t="s">
        <v>1</v>
      </c>
      <c r="C7" s="18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2" t="s">
        <v>11</v>
      </c>
      <c r="M7" s="3" t="s">
        <v>28</v>
      </c>
    </row>
    <row r="8" spans="1:13" ht="15" customHeight="1">
      <c r="A8" s="95" t="s">
        <v>12</v>
      </c>
      <c r="B8" s="100" t="s">
        <v>13</v>
      </c>
      <c r="C8" s="91" t="s">
        <v>26</v>
      </c>
      <c r="D8" s="102" t="s">
        <v>31</v>
      </c>
      <c r="E8" s="102" t="s">
        <v>33</v>
      </c>
      <c r="F8" s="91" t="s">
        <v>14</v>
      </c>
      <c r="G8" s="93" t="s">
        <v>15</v>
      </c>
      <c r="H8" s="97" t="s">
        <v>16</v>
      </c>
      <c r="I8" s="98"/>
      <c r="J8" s="98"/>
      <c r="K8" s="98"/>
      <c r="L8" s="98"/>
      <c r="M8" s="99"/>
    </row>
    <row r="9" spans="1:13" ht="61.5" customHeight="1">
      <c r="A9" s="96"/>
      <c r="B9" s="101"/>
      <c r="C9" s="92"/>
      <c r="D9" s="103"/>
      <c r="E9" s="104"/>
      <c r="F9" s="92"/>
      <c r="G9" s="94"/>
      <c r="H9" s="14" t="s">
        <v>27</v>
      </c>
      <c r="I9" s="26" t="s">
        <v>32</v>
      </c>
      <c r="J9" s="26" t="s">
        <v>17</v>
      </c>
      <c r="K9" s="26" t="s">
        <v>18</v>
      </c>
      <c r="L9" s="27" t="s">
        <v>19</v>
      </c>
      <c r="M9" s="28" t="s">
        <v>20</v>
      </c>
    </row>
    <row r="10" spans="1:13" ht="13.5" customHeight="1">
      <c r="A10" s="49"/>
      <c r="B10" s="50" t="s">
        <v>63</v>
      </c>
      <c r="C10" s="45"/>
      <c r="D10" s="47"/>
      <c r="E10" s="48"/>
      <c r="F10" s="45"/>
      <c r="G10" s="46"/>
      <c r="H10" s="14"/>
      <c r="I10" s="48"/>
      <c r="J10" s="48"/>
      <c r="K10" s="48"/>
      <c r="L10" s="27"/>
      <c r="M10" s="28"/>
    </row>
    <row r="11" spans="1:13" ht="98.25" customHeight="1">
      <c r="A11" s="15">
        <v>1</v>
      </c>
      <c r="B11" s="19" t="s">
        <v>43</v>
      </c>
      <c r="C11" s="19"/>
      <c r="D11" s="23"/>
      <c r="E11" s="24" t="s">
        <v>24</v>
      </c>
      <c r="F11" s="13" t="s">
        <v>25</v>
      </c>
      <c r="G11" s="29">
        <v>2</v>
      </c>
      <c r="H11" s="22">
        <v>21</v>
      </c>
      <c r="I11" s="25"/>
      <c r="J11" s="4">
        <f>H11/100*I11</f>
        <v>0</v>
      </c>
      <c r="K11" s="4">
        <f>I11+J11</f>
        <v>0</v>
      </c>
      <c r="L11" s="4">
        <f>I11*G11</f>
        <v>0</v>
      </c>
      <c r="M11" s="16">
        <f>K11*G11</f>
        <v>0</v>
      </c>
    </row>
    <row r="12" spans="1:13" ht="72" customHeight="1">
      <c r="A12" s="15">
        <v>2</v>
      </c>
      <c r="B12" s="19" t="s">
        <v>44</v>
      </c>
      <c r="C12" s="19"/>
      <c r="D12" s="23"/>
      <c r="E12" s="24" t="s">
        <v>24</v>
      </c>
      <c r="F12" s="13" t="s">
        <v>25</v>
      </c>
      <c r="G12" s="29">
        <v>1</v>
      </c>
      <c r="H12" s="22">
        <v>21</v>
      </c>
      <c r="I12" s="25"/>
      <c r="J12" s="4">
        <f aca="true" t="shared" si="0" ref="J12">H12/100*I12</f>
        <v>0</v>
      </c>
      <c r="K12" s="4">
        <f aca="true" t="shared" si="1" ref="K12">I12+J12</f>
        <v>0</v>
      </c>
      <c r="L12" s="4">
        <f aca="true" t="shared" si="2" ref="L12">I12*G12</f>
        <v>0</v>
      </c>
      <c r="M12" s="16">
        <f aca="true" t="shared" si="3" ref="M12">K12*G12</f>
        <v>0</v>
      </c>
    </row>
    <row r="13" spans="1:13" ht="81.75" customHeight="1">
      <c r="A13" s="15">
        <v>3</v>
      </c>
      <c r="B13" s="19" t="s">
        <v>45</v>
      </c>
      <c r="C13" s="19"/>
      <c r="D13" s="23"/>
      <c r="E13" s="24" t="s">
        <v>24</v>
      </c>
      <c r="F13" s="13" t="s">
        <v>25</v>
      </c>
      <c r="G13" s="29">
        <v>1</v>
      </c>
      <c r="H13" s="22">
        <v>21</v>
      </c>
      <c r="I13" s="25"/>
      <c r="J13" s="4">
        <f aca="true" t="shared" si="4" ref="J13:J35">H13/100*I13</f>
        <v>0</v>
      </c>
      <c r="K13" s="4">
        <f aca="true" t="shared" si="5" ref="K13:K35">I13+J13</f>
        <v>0</v>
      </c>
      <c r="L13" s="4">
        <f aca="true" t="shared" si="6" ref="L13:L35">I13*G13</f>
        <v>0</v>
      </c>
      <c r="M13" s="16">
        <f aca="true" t="shared" si="7" ref="M13:M35">K13*G13</f>
        <v>0</v>
      </c>
    </row>
    <row r="14" spans="1:13" ht="95.25" customHeight="1">
      <c r="A14" s="15">
        <v>4</v>
      </c>
      <c r="B14" s="19" t="s">
        <v>46</v>
      </c>
      <c r="C14" s="19"/>
      <c r="D14" s="23"/>
      <c r="E14" s="24" t="s">
        <v>24</v>
      </c>
      <c r="F14" s="13" t="s">
        <v>25</v>
      </c>
      <c r="G14" s="29">
        <v>1</v>
      </c>
      <c r="H14" s="22">
        <v>21</v>
      </c>
      <c r="I14" s="25"/>
      <c r="J14" s="4">
        <f aca="true" t="shared" si="8" ref="J14:J28">H14/100*I14</f>
        <v>0</v>
      </c>
      <c r="K14" s="4">
        <f aca="true" t="shared" si="9" ref="K14:K28">I14+J14</f>
        <v>0</v>
      </c>
      <c r="L14" s="4">
        <f aca="true" t="shared" si="10" ref="L14:L28">I14*G14</f>
        <v>0</v>
      </c>
      <c r="M14" s="16">
        <f aca="true" t="shared" si="11" ref="M14:M28">K14*G14</f>
        <v>0</v>
      </c>
    </row>
    <row r="15" spans="1:13" ht="99.75" customHeight="1">
      <c r="A15" s="15">
        <v>5</v>
      </c>
      <c r="B15" s="19" t="s">
        <v>47</v>
      </c>
      <c r="C15" s="19"/>
      <c r="D15" s="23"/>
      <c r="E15" s="24" t="s">
        <v>24</v>
      </c>
      <c r="F15" s="13" t="s">
        <v>25</v>
      </c>
      <c r="G15" s="29">
        <v>1</v>
      </c>
      <c r="H15" s="22">
        <v>21</v>
      </c>
      <c r="I15" s="25"/>
      <c r="J15" s="4">
        <f t="shared" si="8"/>
        <v>0</v>
      </c>
      <c r="K15" s="4">
        <f t="shared" si="9"/>
        <v>0</v>
      </c>
      <c r="L15" s="4">
        <f t="shared" si="10"/>
        <v>0</v>
      </c>
      <c r="M15" s="16">
        <f t="shared" si="11"/>
        <v>0</v>
      </c>
    </row>
    <row r="16" spans="1:13" ht="95.25" customHeight="1">
      <c r="A16" s="15">
        <v>6</v>
      </c>
      <c r="B16" s="19" t="s">
        <v>48</v>
      </c>
      <c r="C16" s="19"/>
      <c r="D16" s="23"/>
      <c r="E16" s="24" t="s">
        <v>24</v>
      </c>
      <c r="F16" s="13" t="s">
        <v>25</v>
      </c>
      <c r="G16" s="29">
        <v>2</v>
      </c>
      <c r="H16" s="22">
        <v>21</v>
      </c>
      <c r="I16" s="25"/>
      <c r="J16" s="4">
        <f t="shared" si="8"/>
        <v>0</v>
      </c>
      <c r="K16" s="4">
        <f t="shared" si="9"/>
        <v>0</v>
      </c>
      <c r="L16" s="4">
        <f t="shared" si="10"/>
        <v>0</v>
      </c>
      <c r="M16" s="16">
        <f t="shared" si="11"/>
        <v>0</v>
      </c>
    </row>
    <row r="17" spans="1:13" ht="95.25" customHeight="1">
      <c r="A17" s="15">
        <v>7</v>
      </c>
      <c r="B17" s="19" t="s">
        <v>49</v>
      </c>
      <c r="C17" s="19"/>
      <c r="D17" s="23"/>
      <c r="E17" s="24" t="s">
        <v>24</v>
      </c>
      <c r="F17" s="13" t="s">
        <v>25</v>
      </c>
      <c r="G17" s="29">
        <v>1</v>
      </c>
      <c r="H17" s="22">
        <v>21</v>
      </c>
      <c r="I17" s="25"/>
      <c r="J17" s="4">
        <f t="shared" si="8"/>
        <v>0</v>
      </c>
      <c r="K17" s="4">
        <f t="shared" si="9"/>
        <v>0</v>
      </c>
      <c r="L17" s="4">
        <f t="shared" si="10"/>
        <v>0</v>
      </c>
      <c r="M17" s="16">
        <f t="shared" si="11"/>
        <v>0</v>
      </c>
    </row>
    <row r="18" spans="1:13" ht="90.75" customHeight="1">
      <c r="A18" s="15">
        <v>8</v>
      </c>
      <c r="B18" s="19" t="s">
        <v>60</v>
      </c>
      <c r="C18" s="19"/>
      <c r="D18" s="23"/>
      <c r="E18" s="24" t="s">
        <v>24</v>
      </c>
      <c r="F18" s="13" t="s">
        <v>25</v>
      </c>
      <c r="G18" s="29">
        <v>1</v>
      </c>
      <c r="H18" s="22">
        <v>21</v>
      </c>
      <c r="I18" s="25"/>
      <c r="J18" s="4">
        <f t="shared" si="8"/>
        <v>0</v>
      </c>
      <c r="K18" s="4">
        <f t="shared" si="9"/>
        <v>0</v>
      </c>
      <c r="L18" s="4">
        <f t="shared" si="10"/>
        <v>0</v>
      </c>
      <c r="M18" s="16">
        <f t="shared" si="11"/>
        <v>0</v>
      </c>
    </row>
    <row r="19" spans="1:13" ht="95.25" customHeight="1">
      <c r="A19" s="15">
        <v>9</v>
      </c>
      <c r="B19" s="19" t="s">
        <v>36</v>
      </c>
      <c r="C19" s="19"/>
      <c r="D19" s="23"/>
      <c r="E19" s="24" t="s">
        <v>24</v>
      </c>
      <c r="F19" s="13" t="s">
        <v>25</v>
      </c>
      <c r="G19" s="29">
        <v>1</v>
      </c>
      <c r="H19" s="22">
        <v>21</v>
      </c>
      <c r="I19" s="25"/>
      <c r="J19" s="4">
        <f t="shared" si="8"/>
        <v>0</v>
      </c>
      <c r="K19" s="4">
        <f t="shared" si="9"/>
        <v>0</v>
      </c>
      <c r="L19" s="4">
        <f t="shared" si="10"/>
        <v>0</v>
      </c>
      <c r="M19" s="16">
        <f t="shared" si="11"/>
        <v>0</v>
      </c>
    </row>
    <row r="20" spans="1:13" ht="95.25" customHeight="1">
      <c r="A20" s="15">
        <v>10</v>
      </c>
      <c r="B20" s="19" t="s">
        <v>61</v>
      </c>
      <c r="C20" s="19"/>
      <c r="D20" s="23"/>
      <c r="E20" s="24" t="s">
        <v>24</v>
      </c>
      <c r="F20" s="13" t="s">
        <v>25</v>
      </c>
      <c r="G20" s="29">
        <v>1</v>
      </c>
      <c r="H20" s="22">
        <v>21</v>
      </c>
      <c r="I20" s="25"/>
      <c r="J20" s="4">
        <f t="shared" si="8"/>
        <v>0</v>
      </c>
      <c r="K20" s="4">
        <f t="shared" si="9"/>
        <v>0</v>
      </c>
      <c r="L20" s="4">
        <f t="shared" si="10"/>
        <v>0</v>
      </c>
      <c r="M20" s="16">
        <f t="shared" si="11"/>
        <v>0</v>
      </c>
    </row>
    <row r="21" spans="1:13" ht="95.25" customHeight="1">
      <c r="A21" s="15">
        <v>11</v>
      </c>
      <c r="B21" s="19" t="s">
        <v>50</v>
      </c>
      <c r="C21" s="19"/>
      <c r="D21" s="23"/>
      <c r="E21" s="24" t="s">
        <v>24</v>
      </c>
      <c r="F21" s="13" t="s">
        <v>25</v>
      </c>
      <c r="G21" s="29">
        <v>2</v>
      </c>
      <c r="H21" s="22">
        <v>21</v>
      </c>
      <c r="I21" s="25"/>
      <c r="J21" s="4">
        <f t="shared" si="8"/>
        <v>0</v>
      </c>
      <c r="K21" s="4">
        <f t="shared" si="9"/>
        <v>0</v>
      </c>
      <c r="L21" s="4">
        <f t="shared" si="10"/>
        <v>0</v>
      </c>
      <c r="M21" s="16">
        <f t="shared" si="11"/>
        <v>0</v>
      </c>
    </row>
    <row r="22" spans="1:13" ht="95.25" customHeight="1">
      <c r="A22" s="15">
        <v>12</v>
      </c>
      <c r="B22" s="19" t="s">
        <v>51</v>
      </c>
      <c r="C22" s="19"/>
      <c r="D22" s="23"/>
      <c r="E22" s="24" t="s">
        <v>24</v>
      </c>
      <c r="F22" s="13" t="s">
        <v>25</v>
      </c>
      <c r="G22" s="29">
        <v>1</v>
      </c>
      <c r="H22" s="22">
        <v>21</v>
      </c>
      <c r="I22" s="25"/>
      <c r="J22" s="4">
        <f t="shared" si="8"/>
        <v>0</v>
      </c>
      <c r="K22" s="4">
        <f t="shared" si="9"/>
        <v>0</v>
      </c>
      <c r="L22" s="4">
        <f t="shared" si="10"/>
        <v>0</v>
      </c>
      <c r="M22" s="16">
        <f t="shared" si="11"/>
        <v>0</v>
      </c>
    </row>
    <row r="23" spans="1:13" ht="93" customHeight="1">
      <c r="A23" s="15">
        <v>13</v>
      </c>
      <c r="B23" s="19" t="s">
        <v>52</v>
      </c>
      <c r="C23" s="19"/>
      <c r="D23" s="23"/>
      <c r="E23" s="24" t="s">
        <v>24</v>
      </c>
      <c r="F23" s="13" t="s">
        <v>25</v>
      </c>
      <c r="G23" s="29">
        <v>2</v>
      </c>
      <c r="H23" s="22">
        <v>21</v>
      </c>
      <c r="I23" s="25"/>
      <c r="J23" s="4">
        <f t="shared" si="8"/>
        <v>0</v>
      </c>
      <c r="K23" s="4">
        <f t="shared" si="9"/>
        <v>0</v>
      </c>
      <c r="L23" s="4">
        <f t="shared" si="10"/>
        <v>0</v>
      </c>
      <c r="M23" s="16">
        <f t="shared" si="11"/>
        <v>0</v>
      </c>
    </row>
    <row r="24" spans="1:13" ht="95.25" customHeight="1">
      <c r="A24" s="15">
        <v>14</v>
      </c>
      <c r="B24" s="19" t="s">
        <v>37</v>
      </c>
      <c r="C24" s="19"/>
      <c r="D24" s="23"/>
      <c r="E24" s="24" t="s">
        <v>24</v>
      </c>
      <c r="F24" s="13" t="s">
        <v>25</v>
      </c>
      <c r="G24" s="29">
        <v>1</v>
      </c>
      <c r="H24" s="22">
        <v>21</v>
      </c>
      <c r="I24" s="25"/>
      <c r="J24" s="4">
        <f t="shared" si="8"/>
        <v>0</v>
      </c>
      <c r="K24" s="4">
        <f t="shared" si="9"/>
        <v>0</v>
      </c>
      <c r="L24" s="4">
        <f t="shared" si="10"/>
        <v>0</v>
      </c>
      <c r="M24" s="16">
        <f t="shared" si="11"/>
        <v>0</v>
      </c>
    </row>
    <row r="25" spans="1:13" ht="95.25" customHeight="1">
      <c r="A25" s="15">
        <v>15</v>
      </c>
      <c r="B25" s="19" t="s">
        <v>53</v>
      </c>
      <c r="C25" s="19"/>
      <c r="D25" s="23"/>
      <c r="E25" s="24" t="s">
        <v>24</v>
      </c>
      <c r="F25" s="13" t="s">
        <v>25</v>
      </c>
      <c r="G25" s="29">
        <v>1</v>
      </c>
      <c r="H25" s="22">
        <v>21</v>
      </c>
      <c r="I25" s="25"/>
      <c r="J25" s="4">
        <f t="shared" si="8"/>
        <v>0</v>
      </c>
      <c r="K25" s="4">
        <f t="shared" si="9"/>
        <v>0</v>
      </c>
      <c r="L25" s="4">
        <f t="shared" si="10"/>
        <v>0</v>
      </c>
      <c r="M25" s="16">
        <f t="shared" si="11"/>
        <v>0</v>
      </c>
    </row>
    <row r="26" spans="1:13" ht="90.75" customHeight="1">
      <c r="A26" s="15">
        <v>16</v>
      </c>
      <c r="B26" s="19" t="s">
        <v>38</v>
      </c>
      <c r="C26" s="19"/>
      <c r="D26" s="23"/>
      <c r="E26" s="24" t="s">
        <v>24</v>
      </c>
      <c r="F26" s="13" t="s">
        <v>25</v>
      </c>
      <c r="G26" s="29">
        <v>1</v>
      </c>
      <c r="H26" s="22">
        <v>21</v>
      </c>
      <c r="I26" s="25"/>
      <c r="J26" s="4">
        <f t="shared" si="8"/>
        <v>0</v>
      </c>
      <c r="K26" s="4">
        <f t="shared" si="9"/>
        <v>0</v>
      </c>
      <c r="L26" s="4">
        <f t="shared" si="10"/>
        <v>0</v>
      </c>
      <c r="M26" s="16">
        <f t="shared" si="11"/>
        <v>0</v>
      </c>
    </row>
    <row r="27" spans="1:13" ht="95.25" customHeight="1">
      <c r="A27" s="15">
        <v>17</v>
      </c>
      <c r="B27" s="35" t="s">
        <v>35</v>
      </c>
      <c r="C27" s="35"/>
      <c r="D27" s="23"/>
      <c r="E27" s="24" t="s">
        <v>24</v>
      </c>
      <c r="F27" s="13" t="s">
        <v>25</v>
      </c>
      <c r="G27" s="29">
        <v>1</v>
      </c>
      <c r="H27" s="22">
        <v>21</v>
      </c>
      <c r="I27" s="25"/>
      <c r="J27" s="4">
        <f t="shared" si="8"/>
        <v>0</v>
      </c>
      <c r="K27" s="4">
        <f t="shared" si="9"/>
        <v>0</v>
      </c>
      <c r="L27" s="4">
        <f t="shared" si="10"/>
        <v>0</v>
      </c>
      <c r="M27" s="16">
        <f t="shared" si="11"/>
        <v>0</v>
      </c>
    </row>
    <row r="28" spans="1:13" ht="95.25" customHeight="1">
      <c r="A28" s="15">
        <v>18</v>
      </c>
      <c r="B28" s="35" t="s">
        <v>54</v>
      </c>
      <c r="C28" s="35"/>
      <c r="D28" s="23"/>
      <c r="E28" s="24" t="s">
        <v>24</v>
      </c>
      <c r="F28" s="13" t="s">
        <v>25</v>
      </c>
      <c r="G28" s="29">
        <v>1</v>
      </c>
      <c r="H28" s="22">
        <v>21</v>
      </c>
      <c r="I28" s="25"/>
      <c r="J28" s="4">
        <f t="shared" si="8"/>
        <v>0</v>
      </c>
      <c r="K28" s="4">
        <f t="shared" si="9"/>
        <v>0</v>
      </c>
      <c r="L28" s="4">
        <f t="shared" si="10"/>
        <v>0</v>
      </c>
      <c r="M28" s="16">
        <f t="shared" si="11"/>
        <v>0</v>
      </c>
    </row>
    <row r="29" spans="1:13" ht="88.5" customHeight="1">
      <c r="A29" s="15">
        <v>19</v>
      </c>
      <c r="B29" s="19" t="s">
        <v>40</v>
      </c>
      <c r="C29" s="19"/>
      <c r="D29" s="23"/>
      <c r="E29" s="24" t="s">
        <v>24</v>
      </c>
      <c r="F29" s="13" t="s">
        <v>25</v>
      </c>
      <c r="G29" s="29">
        <v>1</v>
      </c>
      <c r="H29" s="22">
        <v>21</v>
      </c>
      <c r="I29" s="25"/>
      <c r="J29" s="4">
        <f t="shared" si="4"/>
        <v>0</v>
      </c>
      <c r="K29" s="4">
        <f t="shared" si="5"/>
        <v>0</v>
      </c>
      <c r="L29" s="4">
        <f t="shared" si="6"/>
        <v>0</v>
      </c>
      <c r="M29" s="16">
        <f t="shared" si="7"/>
        <v>0</v>
      </c>
    </row>
    <row r="30" spans="1:13" ht="84" customHeight="1">
      <c r="A30" s="15">
        <v>20</v>
      </c>
      <c r="B30" s="34" t="s">
        <v>41</v>
      </c>
      <c r="C30" s="19"/>
      <c r="D30" s="23"/>
      <c r="E30" s="24" t="s">
        <v>24</v>
      </c>
      <c r="F30" s="13" t="s">
        <v>25</v>
      </c>
      <c r="G30" s="29">
        <v>1</v>
      </c>
      <c r="H30" s="22">
        <v>21</v>
      </c>
      <c r="I30" s="25"/>
      <c r="J30" s="4">
        <f t="shared" si="4"/>
        <v>0</v>
      </c>
      <c r="K30" s="4">
        <f t="shared" si="5"/>
        <v>0</v>
      </c>
      <c r="L30" s="4">
        <f t="shared" si="6"/>
        <v>0</v>
      </c>
      <c r="M30" s="16">
        <f t="shared" si="7"/>
        <v>0</v>
      </c>
    </row>
    <row r="31" spans="1:13" ht="94.5" customHeight="1">
      <c r="A31" s="15">
        <v>21</v>
      </c>
      <c r="B31" s="19" t="s">
        <v>55</v>
      </c>
      <c r="C31" s="19"/>
      <c r="D31" s="23"/>
      <c r="E31" s="24" t="s">
        <v>24</v>
      </c>
      <c r="F31" s="13" t="s">
        <v>25</v>
      </c>
      <c r="G31" s="29">
        <v>1</v>
      </c>
      <c r="H31" s="22">
        <v>21</v>
      </c>
      <c r="I31" s="25"/>
      <c r="J31" s="4">
        <f aca="true" t="shared" si="12" ref="J31">H31/100*I31</f>
        <v>0</v>
      </c>
      <c r="K31" s="4">
        <f aca="true" t="shared" si="13" ref="K31">I31+J31</f>
        <v>0</v>
      </c>
      <c r="L31" s="4">
        <f aca="true" t="shared" si="14" ref="L31">I31*G31</f>
        <v>0</v>
      </c>
      <c r="M31" s="16">
        <f aca="true" t="shared" si="15" ref="M31">K31*G31</f>
        <v>0</v>
      </c>
    </row>
    <row r="32" spans="1:13" ht="93" customHeight="1">
      <c r="A32" s="15">
        <v>22</v>
      </c>
      <c r="B32" s="19" t="s">
        <v>56</v>
      </c>
      <c r="C32" s="19"/>
      <c r="D32" s="23"/>
      <c r="E32" s="24" t="s">
        <v>24</v>
      </c>
      <c r="F32" s="13" t="s">
        <v>25</v>
      </c>
      <c r="G32" s="29">
        <v>1</v>
      </c>
      <c r="H32" s="22">
        <v>21</v>
      </c>
      <c r="I32" s="25"/>
      <c r="J32" s="4">
        <f t="shared" si="4"/>
        <v>0</v>
      </c>
      <c r="K32" s="4">
        <f t="shared" si="5"/>
        <v>0</v>
      </c>
      <c r="L32" s="4">
        <f t="shared" si="6"/>
        <v>0</v>
      </c>
      <c r="M32" s="16">
        <f t="shared" si="7"/>
        <v>0</v>
      </c>
    </row>
    <row r="33" spans="1:13" ht="84" customHeight="1">
      <c r="A33" s="15">
        <v>23</v>
      </c>
      <c r="B33" s="19" t="s">
        <v>58</v>
      </c>
      <c r="C33" s="19"/>
      <c r="D33" s="23"/>
      <c r="E33" s="24" t="s">
        <v>24</v>
      </c>
      <c r="F33" s="13" t="s">
        <v>25</v>
      </c>
      <c r="G33" s="29">
        <v>2</v>
      </c>
      <c r="H33" s="22">
        <v>21</v>
      </c>
      <c r="I33" s="25"/>
      <c r="J33" s="4">
        <f>H33/100*I33</f>
        <v>0</v>
      </c>
      <c r="K33" s="4">
        <f>I33+J33</f>
        <v>0</v>
      </c>
      <c r="L33" s="4">
        <f>I33*G33</f>
        <v>0</v>
      </c>
      <c r="M33" s="16">
        <f>K33*G33</f>
        <v>0</v>
      </c>
    </row>
    <row r="34" spans="1:13" ht="108.75" customHeight="1">
      <c r="A34" s="15">
        <v>24</v>
      </c>
      <c r="B34" s="19" t="s">
        <v>59</v>
      </c>
      <c r="C34" s="19"/>
      <c r="D34" s="23"/>
      <c r="E34" s="24" t="s">
        <v>24</v>
      </c>
      <c r="F34" s="13" t="s">
        <v>25</v>
      </c>
      <c r="G34" s="29">
        <v>1</v>
      </c>
      <c r="H34" s="22">
        <v>21</v>
      </c>
      <c r="I34" s="25"/>
      <c r="J34" s="4">
        <f t="shared" si="4"/>
        <v>0</v>
      </c>
      <c r="K34" s="4">
        <f t="shared" si="5"/>
        <v>0</v>
      </c>
      <c r="L34" s="4">
        <f t="shared" si="6"/>
        <v>0</v>
      </c>
      <c r="M34" s="16">
        <f t="shared" si="7"/>
        <v>0</v>
      </c>
    </row>
    <row r="35" spans="1:13" ht="105" customHeight="1">
      <c r="A35" s="15">
        <v>25</v>
      </c>
      <c r="B35" s="19" t="s">
        <v>42</v>
      </c>
      <c r="C35"/>
      <c r="D35" s="23"/>
      <c r="E35" s="24" t="s">
        <v>24</v>
      </c>
      <c r="F35" s="13" t="s">
        <v>25</v>
      </c>
      <c r="G35" s="29">
        <v>4</v>
      </c>
      <c r="H35" s="22">
        <v>21</v>
      </c>
      <c r="I35" s="25"/>
      <c r="J35" s="4">
        <f t="shared" si="4"/>
        <v>0</v>
      </c>
      <c r="K35" s="4">
        <f t="shared" si="5"/>
        <v>0</v>
      </c>
      <c r="L35" s="4">
        <f t="shared" si="6"/>
        <v>0</v>
      </c>
      <c r="M35" s="16">
        <f t="shared" si="7"/>
        <v>0</v>
      </c>
    </row>
    <row r="36" spans="1:13" ht="114.75" customHeight="1">
      <c r="A36" s="15">
        <v>26</v>
      </c>
      <c r="B36" s="19" t="s">
        <v>39</v>
      </c>
      <c r="C36" s="19"/>
      <c r="D36" s="23"/>
      <c r="E36" s="24" t="s">
        <v>24</v>
      </c>
      <c r="F36" s="13" t="s">
        <v>25</v>
      </c>
      <c r="G36" s="29">
        <v>4</v>
      </c>
      <c r="H36" s="22">
        <v>21</v>
      </c>
      <c r="I36" s="25"/>
      <c r="J36" s="4">
        <f aca="true" t="shared" si="16" ref="J36">H36/100*I36</f>
        <v>0</v>
      </c>
      <c r="K36" s="4">
        <f aca="true" t="shared" si="17" ref="K36">I36+J36</f>
        <v>0</v>
      </c>
      <c r="L36" s="4">
        <f aca="true" t="shared" si="18" ref="L36">I36*G36</f>
        <v>0</v>
      </c>
      <c r="M36" s="16">
        <f aca="true" t="shared" si="19" ref="M36">K36*G36</f>
        <v>0</v>
      </c>
    </row>
    <row r="37" spans="1:13" ht="114.75" customHeight="1">
      <c r="A37" s="15">
        <v>27</v>
      </c>
      <c r="B37" s="19" t="s">
        <v>57</v>
      </c>
      <c r="C37" s="66"/>
      <c r="D37" s="23"/>
      <c r="E37" s="24" t="s">
        <v>24</v>
      </c>
      <c r="F37" s="13" t="s">
        <v>25</v>
      </c>
      <c r="G37" s="29">
        <v>9</v>
      </c>
      <c r="H37" s="22">
        <v>21</v>
      </c>
      <c r="I37" s="25"/>
      <c r="J37" s="4">
        <f aca="true" t="shared" si="20" ref="J37">H37/100*I37</f>
        <v>0</v>
      </c>
      <c r="K37" s="4">
        <f aca="true" t="shared" si="21" ref="K37">I37+J37</f>
        <v>0</v>
      </c>
      <c r="L37" s="4">
        <f aca="true" t="shared" si="22" ref="L37">I37*G37</f>
        <v>0</v>
      </c>
      <c r="M37" s="16">
        <f aca="true" t="shared" si="23" ref="M37">K37*G37</f>
        <v>0</v>
      </c>
    </row>
    <row r="38" spans="1:13" ht="13.5" customHeight="1">
      <c r="A38" s="55"/>
      <c r="B38" s="56" t="s">
        <v>75</v>
      </c>
      <c r="C38" s="57"/>
      <c r="D38" s="58"/>
      <c r="E38" s="59"/>
      <c r="F38" s="60"/>
      <c r="G38" s="61"/>
      <c r="H38" s="62"/>
      <c r="I38" s="63"/>
      <c r="J38" s="64"/>
      <c r="K38" s="64"/>
      <c r="L38" s="64"/>
      <c r="M38" s="65"/>
    </row>
    <row r="39" spans="1:13" ht="100.5" customHeight="1">
      <c r="A39" s="15">
        <v>28</v>
      </c>
      <c r="B39" s="35" t="s">
        <v>64</v>
      </c>
      <c r="C39" s="35"/>
      <c r="D39" s="23"/>
      <c r="E39" s="24" t="s">
        <v>24</v>
      </c>
      <c r="F39" s="13" t="s">
        <v>25</v>
      </c>
      <c r="G39" s="29">
        <v>1</v>
      </c>
      <c r="H39" s="51">
        <v>21</v>
      </c>
      <c r="I39" s="25"/>
      <c r="J39" s="4">
        <f>H39/100*I39</f>
        <v>0</v>
      </c>
      <c r="K39" s="4">
        <f>I39+J39</f>
        <v>0</v>
      </c>
      <c r="L39" s="4">
        <f>I39*G39</f>
        <v>0</v>
      </c>
      <c r="M39" s="16">
        <f>K39*G39</f>
        <v>0</v>
      </c>
    </row>
    <row r="40" spans="1:13" ht="104.25" customHeight="1">
      <c r="A40" s="15">
        <v>29</v>
      </c>
      <c r="B40" s="35" t="s">
        <v>65</v>
      </c>
      <c r="C40" s="35"/>
      <c r="D40" s="23"/>
      <c r="E40" s="24" t="s">
        <v>24</v>
      </c>
      <c r="F40" s="13" t="s">
        <v>25</v>
      </c>
      <c r="G40" s="29">
        <v>1</v>
      </c>
      <c r="H40" s="51">
        <v>21</v>
      </c>
      <c r="I40" s="25"/>
      <c r="J40" s="4">
        <f>H40/100*I40</f>
        <v>0</v>
      </c>
      <c r="K40" s="4">
        <f>I40+J40</f>
        <v>0</v>
      </c>
      <c r="L40" s="4">
        <f>I40*G40</f>
        <v>0</v>
      </c>
      <c r="M40" s="16">
        <f>K40*G40</f>
        <v>0</v>
      </c>
    </row>
    <row r="41" spans="1:13" ht="111" customHeight="1">
      <c r="A41" s="15">
        <v>30</v>
      </c>
      <c r="B41" s="35" t="s">
        <v>66</v>
      </c>
      <c r="C41"/>
      <c r="D41" s="23"/>
      <c r="E41" s="24" t="s">
        <v>24</v>
      </c>
      <c r="F41" s="13" t="s">
        <v>25</v>
      </c>
      <c r="G41" s="29">
        <v>1</v>
      </c>
      <c r="H41" s="51">
        <v>21</v>
      </c>
      <c r="I41" s="25"/>
      <c r="J41" s="4">
        <f aca="true" t="shared" si="24" ref="J41:J49">H41/100*I41</f>
        <v>0</v>
      </c>
      <c r="K41" s="4">
        <f aca="true" t="shared" si="25" ref="K41:K49">I41+J41</f>
        <v>0</v>
      </c>
      <c r="L41" s="4">
        <f aca="true" t="shared" si="26" ref="L41:L49">I41*G41</f>
        <v>0</v>
      </c>
      <c r="M41" s="16">
        <f aca="true" t="shared" si="27" ref="M41:M49">K41*G41</f>
        <v>0</v>
      </c>
    </row>
    <row r="42" spans="1:13" ht="117" customHeight="1">
      <c r="A42" s="15">
        <v>31</v>
      </c>
      <c r="B42" s="35" t="s">
        <v>67</v>
      </c>
      <c r="C42" s="35"/>
      <c r="D42" s="23"/>
      <c r="E42" s="24" t="s">
        <v>24</v>
      </c>
      <c r="F42" s="13" t="s">
        <v>25</v>
      </c>
      <c r="G42" s="29">
        <v>1</v>
      </c>
      <c r="H42" s="51">
        <v>21</v>
      </c>
      <c r="I42" s="25"/>
      <c r="J42" s="4">
        <f t="shared" si="24"/>
        <v>0</v>
      </c>
      <c r="K42" s="4">
        <f t="shared" si="25"/>
        <v>0</v>
      </c>
      <c r="L42" s="4">
        <f t="shared" si="26"/>
        <v>0</v>
      </c>
      <c r="M42" s="16">
        <f t="shared" si="27"/>
        <v>0</v>
      </c>
    </row>
    <row r="43" spans="1:13" ht="81.75" customHeight="1">
      <c r="A43" s="15">
        <v>32</v>
      </c>
      <c r="B43" s="35" t="s">
        <v>68</v>
      </c>
      <c r="C43" s="35"/>
      <c r="D43" s="23"/>
      <c r="E43" s="24" t="s">
        <v>24</v>
      </c>
      <c r="F43" s="13" t="s">
        <v>25</v>
      </c>
      <c r="G43" s="29">
        <v>1</v>
      </c>
      <c r="H43" s="51">
        <v>21</v>
      </c>
      <c r="I43" s="25"/>
      <c r="J43" s="4">
        <f t="shared" si="24"/>
        <v>0</v>
      </c>
      <c r="K43" s="4">
        <f t="shared" si="25"/>
        <v>0</v>
      </c>
      <c r="L43" s="4">
        <f t="shared" si="26"/>
        <v>0</v>
      </c>
      <c r="M43" s="16">
        <f t="shared" si="27"/>
        <v>0</v>
      </c>
    </row>
    <row r="44" spans="1:13" ht="94.5" customHeight="1">
      <c r="A44" s="15">
        <v>33</v>
      </c>
      <c r="B44" s="52" t="s">
        <v>69</v>
      </c>
      <c r="C44" s="35"/>
      <c r="D44" s="23"/>
      <c r="E44" s="24" t="s">
        <v>24</v>
      </c>
      <c r="F44" s="13" t="s">
        <v>25</v>
      </c>
      <c r="G44" s="29">
        <v>1</v>
      </c>
      <c r="H44" s="51">
        <v>21</v>
      </c>
      <c r="I44" s="25"/>
      <c r="J44" s="4">
        <f t="shared" si="24"/>
        <v>0</v>
      </c>
      <c r="K44" s="4">
        <f t="shared" si="25"/>
        <v>0</v>
      </c>
      <c r="L44" s="4">
        <f t="shared" si="26"/>
        <v>0</v>
      </c>
      <c r="M44" s="16">
        <f t="shared" si="27"/>
        <v>0</v>
      </c>
    </row>
    <row r="45" spans="1:13" ht="94.5" customHeight="1">
      <c r="A45" s="15">
        <v>34</v>
      </c>
      <c r="B45" s="35" t="s">
        <v>70</v>
      </c>
      <c r="C45" s="35"/>
      <c r="D45" s="23"/>
      <c r="E45" s="24" t="s">
        <v>24</v>
      </c>
      <c r="F45" s="13" t="s">
        <v>25</v>
      </c>
      <c r="G45" s="29">
        <v>1</v>
      </c>
      <c r="H45" s="51">
        <v>21</v>
      </c>
      <c r="I45" s="25"/>
      <c r="J45" s="4">
        <f t="shared" si="24"/>
        <v>0</v>
      </c>
      <c r="K45" s="4">
        <f t="shared" si="25"/>
        <v>0</v>
      </c>
      <c r="L45" s="4">
        <f t="shared" si="26"/>
        <v>0</v>
      </c>
      <c r="M45" s="16">
        <f t="shared" si="27"/>
        <v>0</v>
      </c>
    </row>
    <row r="46" spans="1:13" ht="12" customHeight="1">
      <c r="A46" s="15"/>
      <c r="B46" s="50" t="s">
        <v>71</v>
      </c>
      <c r="C46" s="35"/>
      <c r="D46" s="23"/>
      <c r="E46" s="24"/>
      <c r="F46" s="13"/>
      <c r="G46" s="29"/>
      <c r="H46" s="51"/>
      <c r="I46" s="25"/>
      <c r="J46" s="4"/>
      <c r="K46" s="4"/>
      <c r="L46" s="4"/>
      <c r="M46" s="16"/>
    </row>
    <row r="47" spans="1:13" ht="70.5" customHeight="1">
      <c r="A47" s="15">
        <v>35</v>
      </c>
      <c r="B47" s="35" t="s">
        <v>72</v>
      </c>
      <c r="C47" s="35"/>
      <c r="D47" s="23"/>
      <c r="E47" s="24" t="s">
        <v>24</v>
      </c>
      <c r="F47" s="13" t="s">
        <v>25</v>
      </c>
      <c r="G47" s="29">
        <v>2</v>
      </c>
      <c r="H47" s="51">
        <v>21</v>
      </c>
      <c r="I47" s="25"/>
      <c r="J47" s="4">
        <f>H47/100*I47</f>
        <v>0</v>
      </c>
      <c r="K47" s="4">
        <f>I47+J47</f>
        <v>0</v>
      </c>
      <c r="L47" s="4">
        <f>I47*G47</f>
        <v>0</v>
      </c>
      <c r="M47" s="16">
        <f>K47*G47</f>
        <v>0</v>
      </c>
    </row>
    <row r="48" spans="1:13" ht="78.75" customHeight="1">
      <c r="A48" s="15">
        <v>36</v>
      </c>
      <c r="B48" s="35" t="s">
        <v>73</v>
      </c>
      <c r="C48" s="35"/>
      <c r="D48" s="23"/>
      <c r="E48" s="24" t="s">
        <v>24</v>
      </c>
      <c r="F48" s="13" t="s">
        <v>25</v>
      </c>
      <c r="G48" s="29">
        <v>1</v>
      </c>
      <c r="H48" s="51">
        <v>21</v>
      </c>
      <c r="I48" s="25"/>
      <c r="J48" s="4">
        <f t="shared" si="24"/>
        <v>0</v>
      </c>
      <c r="K48" s="4">
        <f t="shared" si="25"/>
        <v>0</v>
      </c>
      <c r="L48" s="4">
        <f t="shared" si="26"/>
        <v>0</v>
      </c>
      <c r="M48" s="16">
        <f t="shared" si="27"/>
        <v>0</v>
      </c>
    </row>
    <row r="49" spans="1:13" ht="108.75" customHeight="1" thickBot="1">
      <c r="A49" s="36">
        <v>37</v>
      </c>
      <c r="B49" s="53" t="s">
        <v>74</v>
      </c>
      <c r="C49" s="37"/>
      <c r="D49" s="38"/>
      <c r="E49" s="39" t="s">
        <v>24</v>
      </c>
      <c r="F49" s="40" t="s">
        <v>25</v>
      </c>
      <c r="G49" s="41">
        <v>1</v>
      </c>
      <c r="H49" s="54">
        <v>21</v>
      </c>
      <c r="I49" s="42"/>
      <c r="J49" s="43">
        <f t="shared" si="24"/>
        <v>0</v>
      </c>
      <c r="K49" s="43">
        <f t="shared" si="25"/>
        <v>0</v>
      </c>
      <c r="L49" s="43">
        <f t="shared" si="26"/>
        <v>0</v>
      </c>
      <c r="M49" s="44">
        <f t="shared" si="27"/>
        <v>0</v>
      </c>
    </row>
    <row r="50" spans="1:13" ht="16.5" thickBot="1">
      <c r="A50" s="6"/>
      <c r="B50" s="20"/>
      <c r="C50" s="20"/>
      <c r="D50" s="6"/>
      <c r="E50" s="6"/>
      <c r="F50" s="6"/>
      <c r="H50" s="6"/>
      <c r="I50" s="6"/>
      <c r="J50" s="6"/>
      <c r="K50" s="6"/>
      <c r="L50" s="6"/>
      <c r="M50" s="6"/>
    </row>
    <row r="51" spans="1:13" ht="30.75" customHeight="1">
      <c r="A51" s="70" t="s">
        <v>21</v>
      </c>
      <c r="B51" s="71"/>
      <c r="C51" s="72"/>
      <c r="D51" s="31">
        <f>SUM(L11:L49)</f>
        <v>0</v>
      </c>
      <c r="E51" s="6"/>
      <c r="F51" s="6"/>
      <c r="G51" s="6"/>
      <c r="H51" s="6"/>
      <c r="I51" s="6"/>
      <c r="J51" s="6"/>
      <c r="K51" s="6"/>
      <c r="L51" s="6"/>
      <c r="M51" s="6"/>
    </row>
    <row r="52" spans="1:13" ht="27.75" customHeight="1">
      <c r="A52" s="77" t="s">
        <v>17</v>
      </c>
      <c r="B52" s="78"/>
      <c r="C52" s="79"/>
      <c r="D52" s="32">
        <f>D53-D51</f>
        <v>0</v>
      </c>
      <c r="E52" s="5"/>
      <c r="F52" s="5"/>
      <c r="G52" s="5"/>
      <c r="H52" s="7"/>
      <c r="I52" s="7"/>
      <c r="J52" s="5"/>
      <c r="K52" s="6"/>
      <c r="L52" s="6"/>
      <c r="M52" s="6"/>
    </row>
    <row r="53" spans="1:13" ht="29.25" customHeight="1" thickBot="1">
      <c r="A53" s="80" t="s">
        <v>22</v>
      </c>
      <c r="B53" s="81"/>
      <c r="C53" s="82"/>
      <c r="D53" s="33">
        <f>SUM(M11:M49)</f>
        <v>0</v>
      </c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8"/>
      <c r="B54" s="21"/>
      <c r="C54" s="21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63.75" customHeight="1">
      <c r="A55" s="73" t="s">
        <v>62</v>
      </c>
      <c r="B55" s="74"/>
      <c r="C55" s="74"/>
      <c r="D55" s="75"/>
      <c r="E55" s="8"/>
      <c r="F55" s="8"/>
      <c r="G55" s="8"/>
      <c r="H55" s="8"/>
      <c r="I55" s="8"/>
      <c r="J55" s="8"/>
      <c r="K55" s="8"/>
      <c r="L55" s="8"/>
      <c r="M55" s="8"/>
    </row>
  </sheetData>
  <sheetProtection algorithmName="SHA-512" hashValue="WzalSTPeFOwIu35WHfWQRYfrxTVsxjqd8Po7GFldJbCRrjCwz5pgyEAMer1vk3rE5q0x0CLHdUgAdYbicGuskw==" saltValue="+ijBnJkKqhA0A0K1p2OBqw==" spinCount="100000" sheet="1" formatCells="0" formatColumns="0" formatRows="0"/>
  <mergeCells count="17">
    <mergeCell ref="C8:C9"/>
    <mergeCell ref="A5:M5"/>
    <mergeCell ref="A51:C51"/>
    <mergeCell ref="A55:D55"/>
    <mergeCell ref="K2:M2"/>
    <mergeCell ref="A52:C52"/>
    <mergeCell ref="A53:C53"/>
    <mergeCell ref="A6:C6"/>
    <mergeCell ref="D6:M6"/>
    <mergeCell ref="A4:M4"/>
    <mergeCell ref="F8:F9"/>
    <mergeCell ref="G8:G9"/>
    <mergeCell ref="A8:A9"/>
    <mergeCell ref="H8:M8"/>
    <mergeCell ref="B8:B9"/>
    <mergeCell ref="D8:D9"/>
    <mergeCell ref="E8:E9"/>
  </mergeCells>
  <dataValidations count="1">
    <dataValidation type="list" allowBlank="1" showInputMessage="1" showErrorMessage="1" sqref="E11:E49">
      <formula1>"vyberte ANO/NE,ANO,NE"</formula1>
    </dataValidation>
  </dataValidations>
  <printOptions/>
  <pageMargins left="0.4330708661417323" right="0.4330708661417323" top="0.7480314960629921" bottom="0.7480314960629921" header="0.5118110236220472" footer="0.5118110236220472"/>
  <pageSetup fitToHeight="0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Dobešová Markéta - MO 1350 - ŠIS AČR</dc:creator>
  <cp:keywords/>
  <dc:description/>
  <cp:lastModifiedBy>Jana Ďuranová</cp:lastModifiedBy>
  <cp:lastPrinted>2022-02-09T06:44:40Z</cp:lastPrinted>
  <dcterms:created xsi:type="dcterms:W3CDTF">2016-09-15T08:40:33Z</dcterms:created>
  <dcterms:modified xsi:type="dcterms:W3CDTF">2022-02-09T06:45:46Z</dcterms:modified>
  <cp:category/>
  <cp:version/>
  <cp:contentType/>
  <cp:contentStatus/>
</cp:coreProperties>
</file>