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<sst xmlns="http://schemas.openxmlformats.org/spreadsheetml/2006/main" count="101" uniqueCount="62">
  <si>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</si>
  <si>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</si>
  <si>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</si>
  <si>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</si>
  <si>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</si>
  <si>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</si>
  <si>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</si>
  <si>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</si>
  <si>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</si>
  <si>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</si>
  <si>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</si>
  <si>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</si>
  <si>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</si>
  <si>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</si>
  <si>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</si>
  <si>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</si>
  <si>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</si>
  <si>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</si>
  <si>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</si>
  <si>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</si>
  <si>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</si>
  <si>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</si>
  <si>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</si>
  <si>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</si>
  <si>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</si>
  <si>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</si>
  <si>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</si>
  <si>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</si>
  <si>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</si>
  <si>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</si>
  <si>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</si>
  <si>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</si>
  <si>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</si>
  <si>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</si>
  <si>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</si>
  <si>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DNS02-VZ08/2021</t>
  </si>
  <si>
    <t>DNS02-08 Nábytek na vybavení kanceláří Nemocnice Nymburk s.r.o.</t>
  </si>
  <si>
    <t>Sklad - p. Hladíková</t>
  </si>
  <si>
    <t>Nástavec otevřený široký
vnější rozměry: (výška x šířka x hloubka) 335 x 1465 x 390 mm
barevné provedení: dub bardolino</t>
  </si>
  <si>
    <t>Skříňka otevřená, úzká
vnější rozměry: (výška x šířka x hloubka) 750 x 400 x 800 mm
barevné provedení: dub bardolino</t>
  </si>
  <si>
    <t>Police na zeď, síla 18 mm
rozměry: (výška x šířka x hloubka) 240 x 1200 x 240 mm
barevné provedení: dub bardolino</t>
  </si>
  <si>
    <t>DLP- vrchní sestra</t>
  </si>
  <si>
    <t>Stůl kancelářský, dřevěná podnož, deska 18 mm, pravý
vnější rozměry: (výška x šířka x hloubka) 750 x 1800 x 1000 mm
+ 1x plastová průchodka
barevné provedení: dub bardolino</t>
  </si>
  <si>
    <t>Ředitelství - p. Kuchař</t>
  </si>
  <si>
    <t>Stůl kancelářský, dřevěná podnož, deska 18 mm
vnější rozměry: (výška x šířka x hloubka) 750 x 1400 x 800 mm
barevné provedení: dub bardolino</t>
  </si>
  <si>
    <t>Polička odkládací, závěsná, lamino 18 mm
vnější rozměry: velká kostka 2x 370 x 450 x 300 mm (v x š x h)
malá kostka 2x 250 x 250 x 200 mm (v x š x h)
velké kostky v barvě šedé, malé kostky dub bardolino</t>
  </si>
  <si>
    <t>INTERNA - hlavní sestra</t>
  </si>
  <si>
    <t>Stěna věšáková, 3x háček kov, lamino tloušťka 18 mm
rozměry: (výška x šířka x hloubka) 1800 x 400 x 60 mm
barevné provedení: dub bardolino</t>
  </si>
  <si>
    <t>Skříňka otevřená, úzká, 2x vložená půda (1x naložená, 1x vložená), záda tl. 18 mm
vnější rozměry: (výška x šířka x hloubka) 750 x 400 x 400 mm
barevné provedení: dub bardolino</t>
  </si>
  <si>
    <t>Stůl kancelářský, dřevěná podnož, deska 18 mm
vnější rozměry: (výška x šířka x hloubka) 750 x 1800 x 800 mm, + 1x plastová průchodka 
barevné provedení: dub bardolino</t>
  </si>
  <si>
    <t>Skříňka horní kuchyňská, 2x vnitřní police, otevřená
vnější rozměry: (výška x šířka x hloubka) 850 x 600 x 350 mm
barevné provedení: dub bardolino</t>
  </si>
  <si>
    <t>Stůl rohový, dřevěná podnož, deska 18 mm, levý, hloubka stolu hlavní pracovní části 700 mm (levá část hl. 1000 mm), pravá část hl. 1000 mm (přední hrana zarovnaná s hloubkou 700 mm), š. 350 mm, pravý roh zaoblený - viz nákres
+ 1x plastová průchodka
barevné provedení: dub bardolino</t>
  </si>
  <si>
    <t>Stůl kancelářský, dřevěná podnož, deska 18 mm
vnější rozměry: (výška x šířka x hloubka) 750 x 1300 x 800 mm
barevné provedení: bříza irská</t>
  </si>
  <si>
    <t>Kontejner pojízdný 4-zásuvkový, deska 18 mm, bez zámku, úchyty kovové
rozměry: (výška x šířka x hloubka) 600 x 430 x 560 mm
barevné provedení: bříza irská</t>
  </si>
  <si>
    <t>Kontejner přístavný, 4-zásuvkový, deska 18 mm, centrální zámek, úchyty kovové, vrchní deska se zadním přesahem
vnější rozměry: (výška x šířka x hloubka) 750 x 430 x 560 (800) mm
barevné provedení: dub bardolino</t>
  </si>
  <si>
    <t>Skříňka 2-dveřová, široká, 2x vložená půda (1x naložená, 1x vložená), záda tl. 18 mm
vnější rozměry: (výška x šířka x hloubka) 750 x 800 x 400 mm
barevné provedení: dub bardolino</t>
  </si>
  <si>
    <t>Skříň 4-dveřová s nikou, deska 18 mm, úchyty kovové, 2x vložená půda (1x naložená, 1x vložená), záda tl. 18 mm
vnější rozměry: (výška x šířka x hloubka) 1800 x 800 x 400 mm
barevné provedení: dub bardolino</t>
  </si>
  <si>
    <t>Polička závěsná, deska 18 mm
rozměry: (výška x šířka x hloubka) 200 x 700 x 180 mm  
barevné provedení: dub bardolino</t>
  </si>
  <si>
    <t>Konferenční stolek, deska 18 mm
vnější rozměry: (výška x šířka x hloubka) 600 x 700 x 400 mm  
barevné provedení: dub bardolino</t>
  </si>
  <si>
    <t>Závěsná polička, z lamina o síle 18 mm
rozměry: (výška x šířka x hloubka) 370 x 800 x 300 mm
barevné provedení: bříza irská</t>
  </si>
  <si>
    <t>Police závěsná, 6 přihrádek na formát A4
rozměry: (výška x šířka x hloubka) 300 x 1062 x 240 mm
barevné provedení: dub bardolino</t>
  </si>
  <si>
    <t>Počet stran: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</si>
</sst>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6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Border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7" fillId="0" borderId="0" xfId="20" applyFont="1" applyFill="1" applyBorder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Fill="1" applyBorder="1" applyAlignment="1" applyProtection="1">
      <alignment horizontal="center" vertical="center"/>
      <protection hidden="1"/>
    </xf>
    <xf numFmtId="4" fontId="37" fillId="0" borderId="21" xfId="20" applyNumberFormat="1" applyFont="1" applyFill="1" applyBorder="1" applyProtection="1">
      <alignment/>
      <protection hidden="1"/>
    </xf>
    <xf numFmtId="4" fontId="37" fillId="0" borderId="17" xfId="20" applyNumberFormat="1" applyFont="1" applyFill="1" applyBorder="1" applyProtection="1">
      <alignment/>
      <protection hidden="1"/>
    </xf>
    <xf numFmtId="4" fontId="37" fillId="0" borderId="22" xfId="20" applyNumberFormat="1" applyFont="1" applyFill="1" applyBorder="1" applyProtection="1">
      <alignment/>
      <protection hidden="1"/>
    </xf>
    <xf numFmtId="0" fontId="21" fillId="25" borderId="23" xfId="20" applyFont="1" applyFill="1" applyBorder="1" applyAlignment="1" applyProtection="1">
      <alignment horizontal="center" vertical="center"/>
      <protection hidden="1"/>
    </xf>
    <xf numFmtId="0" fontId="27" fillId="27" borderId="24" xfId="20" applyFont="1" applyFill="1" applyBorder="1" applyAlignment="1" applyProtection="1">
      <alignment horizontal="left" vertical="center" wrapText="1"/>
      <protection locked="0"/>
    </xf>
    <xf numFmtId="0" fontId="27" fillId="27" borderId="24" xfId="20" applyFont="1" applyFill="1" applyBorder="1" applyAlignment="1" applyProtection="1">
      <alignment horizontal="center" vertical="center" wrapText="1"/>
      <protection locked="0"/>
    </xf>
    <xf numFmtId="0" fontId="31" fillId="25" borderId="24" xfId="20" applyFont="1" applyFill="1" applyBorder="1" applyAlignment="1" applyProtection="1">
      <alignment horizontal="center" vertical="center" wrapText="1"/>
      <protection hidden="1"/>
    </xf>
    <xf numFmtId="3" fontId="36" fillId="25" borderId="2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24" xfId="20" applyNumberFormat="1" applyFont="1" applyFill="1" applyBorder="1" applyAlignment="1" applyProtection="1">
      <alignment vertical="center" wrapText="1"/>
      <protection locked="0"/>
    </xf>
    <xf numFmtId="4" fontId="21" fillId="25" borderId="24" xfId="20" applyNumberFormat="1" applyFont="1" applyFill="1" applyBorder="1" applyAlignment="1" applyProtection="1">
      <alignment vertical="center" wrapText="1"/>
      <protection hidden="1"/>
    </xf>
    <xf numFmtId="4" fontId="21" fillId="25" borderId="22" xfId="20" applyNumberFormat="1" applyFont="1" applyFill="1" applyBorder="1" applyAlignment="1" applyProtection="1">
      <alignment vertical="center" wrapText="1"/>
      <protection hidden="1"/>
    </xf>
    <xf numFmtId="0" fontId="21" fillId="0" borderId="24" xfId="2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9" fillId="0" borderId="24" xfId="20" applyFont="1" applyBorder="1" applyAlignment="1" applyProtection="1">
      <alignment horizontal="justify" vertical="center" wrapText="1"/>
      <protection hidden="1"/>
    </xf>
    <xf numFmtId="0" fontId="32" fillId="24" borderId="25" xfId="48" applyFont="1" applyFill="1" applyBorder="1" applyAlignment="1" applyProtection="1">
      <alignment horizontal="center" vertical="center"/>
      <protection hidden="1"/>
    </xf>
    <xf numFmtId="0" fontId="32" fillId="24" borderId="26" xfId="48" applyFont="1" applyFill="1" applyBorder="1" applyAlignment="1" applyProtection="1">
      <alignment horizontal="center" vertical="center"/>
      <protection hidden="1"/>
    </xf>
    <xf numFmtId="0" fontId="32" fillId="24" borderId="27" xfId="48" applyFont="1" applyFill="1" applyBorder="1" applyAlignment="1" applyProtection="1">
      <alignment horizontal="left" vertical="center"/>
      <protection hidden="1"/>
    </xf>
    <xf numFmtId="0" fontId="32" fillId="24" borderId="28" xfId="48" applyFont="1" applyFill="1" applyBorder="1" applyAlignment="1" applyProtection="1">
      <alignment horizontal="left" vertical="center"/>
      <protection hidden="1"/>
    </xf>
    <xf numFmtId="0" fontId="32" fillId="24" borderId="29" xfId="48" applyFont="1" applyFill="1" applyBorder="1" applyAlignment="1" applyProtection="1">
      <alignment horizontal="left" vertical="center"/>
      <protection hidden="1"/>
    </xf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0" xfId="48" applyFont="1" applyFill="1" applyBorder="1" applyAlignment="1" applyProtection="1">
      <alignment horizontal="left" vertical="top" wrapText="1"/>
      <protection/>
    </xf>
    <xf numFmtId="0" fontId="37" fillId="28" borderId="31" xfId="20" applyFont="1" applyFill="1" applyBorder="1" applyAlignment="1" applyProtection="1">
      <alignment/>
      <protection hidden="1"/>
    </xf>
    <xf numFmtId="0" fontId="37" fillId="28" borderId="32" xfId="20" applyFont="1" applyFill="1" applyBorder="1" applyAlignment="1" applyProtection="1">
      <alignment/>
      <protection hidden="1"/>
    </xf>
    <xf numFmtId="0" fontId="37" fillId="28" borderId="33" xfId="20" applyFont="1" applyFill="1" applyBorder="1" applyAlignment="1" applyProtection="1">
      <alignment/>
      <protection hidden="1"/>
    </xf>
    <xf numFmtId="0" fontId="39" fillId="26" borderId="34" xfId="20" applyFont="1" applyFill="1" applyBorder="1" applyAlignment="1" applyProtection="1">
      <alignment horizontal="left" vertical="top" wrapText="1"/>
      <protection hidden="1"/>
    </xf>
    <xf numFmtId="0" fontId="39" fillId="26" borderId="28" xfId="20" applyFont="1" applyFill="1" applyBorder="1" applyAlignment="1" applyProtection="1">
      <alignment horizontal="left" vertical="top" wrapText="1"/>
      <protection hidden="1"/>
    </xf>
    <xf numFmtId="0" fontId="39" fillId="26" borderId="35" xfId="20" applyFont="1" applyFill="1" applyBorder="1" applyAlignment="1" applyProtection="1">
      <alignment horizontal="left" vertical="top" wrapText="1"/>
      <protection hidden="1"/>
    </xf>
    <xf numFmtId="0" fontId="30" fillId="0" borderId="0" xfId="0" applyFont="1" applyBorder="1" applyAlignment="1">
      <alignment horizontal="right"/>
    </xf>
    <xf numFmtId="0" fontId="37" fillId="28" borderId="27" xfId="20" applyFont="1" applyFill="1" applyBorder="1" applyAlignment="1" applyProtection="1">
      <alignment/>
      <protection hidden="1"/>
    </xf>
    <xf numFmtId="0" fontId="37" fillId="28" borderId="28" xfId="20" applyFont="1" applyFill="1" applyBorder="1" applyAlignment="1" applyProtection="1">
      <alignment/>
      <protection hidden="1"/>
    </xf>
    <xf numFmtId="0" fontId="37" fillId="28" borderId="35" xfId="20" applyFont="1" applyFill="1" applyBorder="1" applyAlignment="1" applyProtection="1">
      <alignment/>
      <protection hidden="1"/>
    </xf>
    <xf numFmtId="0" fontId="37" fillId="28" borderId="36" xfId="20" applyFont="1" applyFill="1" applyBorder="1" applyAlignment="1" applyProtection="1">
      <alignment/>
      <protection hidden="1"/>
    </xf>
    <xf numFmtId="0" fontId="37" fillId="28" borderId="37" xfId="20" applyFont="1" applyFill="1" applyBorder="1" applyAlignment="1" applyProtection="1">
      <alignment/>
      <protection hidden="1"/>
    </xf>
    <xf numFmtId="0" fontId="37" fillId="28" borderId="38" xfId="20" applyFont="1" applyFill="1" applyBorder="1" applyAlignment="1" applyProtection="1">
      <alignment/>
      <protection hidden="1"/>
    </xf>
    <xf numFmtId="0" fontId="21" fillId="0" borderId="20" xfId="48" applyFont="1" applyFill="1" applyBorder="1" applyAlignment="1" applyProtection="1">
      <alignment horizontal="left" vertical="center" wrapText="1"/>
      <protection/>
    </xf>
    <xf numFmtId="0" fontId="21" fillId="0" borderId="11" xfId="48" applyFont="1" applyFill="1" applyBorder="1" applyAlignment="1" applyProtection="1">
      <alignment horizontal="left" vertical="center" wrapText="1"/>
      <protection/>
    </xf>
    <xf numFmtId="0" fontId="38" fillId="27" borderId="39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30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30" xfId="20" applyFont="1" applyFill="1" applyBorder="1" applyAlignment="1" applyProtection="1">
      <alignment horizontal="center" vertical="center"/>
      <protection/>
    </xf>
    <xf numFmtId="0" fontId="32" fillId="24" borderId="25" xfId="48" applyFont="1" applyFill="1" applyBorder="1" applyAlignment="1" applyProtection="1">
      <alignment horizontal="center" vertical="center" wrapText="1"/>
      <protection hidden="1"/>
    </xf>
    <xf numFmtId="0" fontId="2" fillId="24" borderId="26" xfId="20" applyFont="1" applyFill="1" applyBorder="1" applyAlignment="1" applyProtection="1">
      <alignment horizontal="center" vertical="center" wrapText="1"/>
      <protection/>
    </xf>
    <xf numFmtId="0" fontId="32" fillId="24" borderId="40" xfId="48" applyFont="1" applyFill="1" applyBorder="1" applyAlignment="1" applyProtection="1">
      <alignment horizontal="center" vertical="center"/>
      <protection hidden="1"/>
    </xf>
    <xf numFmtId="0" fontId="32" fillId="24" borderId="41" xfId="48" applyFont="1" applyFill="1" applyBorder="1" applyAlignment="1" applyProtection="1">
      <alignment horizontal="center" vertical="center"/>
      <protection hidden="1"/>
    </xf>
    <xf numFmtId="0" fontId="5" fillId="24" borderId="42" xfId="48" applyFont="1" applyFill="1" applyBorder="1" applyAlignment="1" applyProtection="1">
      <alignment horizontal="center" vertical="center" wrapText="1"/>
      <protection hidden="1"/>
    </xf>
    <xf numFmtId="0" fontId="5" fillId="24" borderId="32" xfId="48" applyFont="1" applyFill="1" applyBorder="1" applyAlignment="1" applyProtection="1">
      <alignment horizontal="center" vertical="center" wrapText="1"/>
      <protection hidden="1"/>
    </xf>
    <xf numFmtId="0" fontId="25" fillId="24" borderId="43" xfId="20" applyFont="1" applyFill="1" applyBorder="1" applyAlignment="1" applyProtection="1">
      <alignment horizontal="center" vertical="center" wrapText="1"/>
      <protection/>
    </xf>
    <xf numFmtId="0" fontId="32" fillId="24" borderId="44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44" xfId="48" applyFont="1" applyFill="1" applyBorder="1" applyAlignment="1" applyProtection="1">
      <alignment horizontal="center" vertical="center" wrapText="1"/>
      <protection hidden="1"/>
    </xf>
    <xf numFmtId="0" fontId="32" fillId="24" borderId="26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34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8124825" y="3088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733425</xdr:colOff>
      <xdr:row>12</xdr:row>
      <xdr:rowOff>171450</xdr:rowOff>
    </xdr:from>
    <xdr:to>
      <xdr:col>2</xdr:col>
      <xdr:colOff>1371600</xdr:colOff>
      <xdr:row>12</xdr:row>
      <xdr:rowOff>1076325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6781800"/>
          <a:ext cx="638175" cy="90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685800</xdr:colOff>
      <xdr:row>14</xdr:row>
      <xdr:rowOff>133350</xdr:rowOff>
    </xdr:from>
    <xdr:to>
      <xdr:col>2</xdr:col>
      <xdr:colOff>1447800</xdr:colOff>
      <xdr:row>14</xdr:row>
      <xdr:rowOff>1152525</xdr:rowOff>
    </xdr:to>
    <xdr:pic>
      <xdr:nvPicPr>
        <xdr:cNvPr id="54" name="Obrázek 5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10477500"/>
          <a:ext cx="762000" cy="1019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47625</xdr:colOff>
      <xdr:row>15</xdr:row>
      <xdr:rowOff>76200</xdr:rowOff>
    </xdr:from>
    <xdr:to>
      <xdr:col>2</xdr:col>
      <xdr:colOff>2152650</xdr:colOff>
      <xdr:row>15</xdr:row>
      <xdr:rowOff>1162050</xdr:rowOff>
    </xdr:to>
    <xdr:pic>
      <xdr:nvPicPr>
        <xdr:cNvPr id="50" name="Obrázek 49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11668125"/>
          <a:ext cx="2105025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342900</xdr:colOff>
      <xdr:row>16</xdr:row>
      <xdr:rowOff>209550</xdr:rowOff>
    </xdr:from>
    <xdr:to>
      <xdr:col>2</xdr:col>
      <xdr:colOff>1828800</xdr:colOff>
      <xdr:row>16</xdr:row>
      <xdr:rowOff>876300</xdr:rowOff>
    </xdr:to>
    <xdr:pic>
      <xdr:nvPicPr>
        <xdr:cNvPr id="55" name="Obrázek 5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13049250"/>
          <a:ext cx="1485900" cy="666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57150</xdr:rowOff>
    </xdr:from>
    <xdr:to>
      <xdr:col>2</xdr:col>
      <xdr:colOff>2162175</xdr:colOff>
      <xdr:row>17</xdr:row>
      <xdr:rowOff>1162050</xdr:rowOff>
    </xdr:to>
    <xdr:pic>
      <xdr:nvPicPr>
        <xdr:cNvPr id="57" name="Obrázek 5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4030325"/>
          <a:ext cx="2105025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95250</xdr:rowOff>
    </xdr:from>
    <xdr:to>
      <xdr:col>2</xdr:col>
      <xdr:colOff>2209800</xdr:colOff>
      <xdr:row>21</xdr:row>
      <xdr:rowOff>1228725</xdr:rowOff>
    </xdr:to>
    <xdr:pic>
      <xdr:nvPicPr>
        <xdr:cNvPr id="59" name="Obrázek 5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17897475"/>
          <a:ext cx="2143125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428625</xdr:colOff>
      <xdr:row>22</xdr:row>
      <xdr:rowOff>66675</xdr:rowOff>
    </xdr:from>
    <xdr:to>
      <xdr:col>2</xdr:col>
      <xdr:colOff>1447800</xdr:colOff>
      <xdr:row>22</xdr:row>
      <xdr:rowOff>1200150</xdr:rowOff>
    </xdr:to>
    <xdr:pic>
      <xdr:nvPicPr>
        <xdr:cNvPr id="61" name="Obrázek 6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19116675"/>
          <a:ext cx="1019175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390525</xdr:colOff>
      <xdr:row>23</xdr:row>
      <xdr:rowOff>38100</xdr:rowOff>
    </xdr:from>
    <xdr:to>
      <xdr:col>2</xdr:col>
      <xdr:colOff>1971675</xdr:colOff>
      <xdr:row>23</xdr:row>
      <xdr:rowOff>1181100</xdr:rowOff>
    </xdr:to>
    <xdr:pic>
      <xdr:nvPicPr>
        <xdr:cNvPr id="63" name="Obrázek 6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20335875"/>
          <a:ext cx="1581150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352425</xdr:colOff>
      <xdr:row>25</xdr:row>
      <xdr:rowOff>85725</xdr:rowOff>
    </xdr:from>
    <xdr:to>
      <xdr:col>2</xdr:col>
      <xdr:colOff>1866900</xdr:colOff>
      <xdr:row>25</xdr:row>
      <xdr:rowOff>1123950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21812250"/>
          <a:ext cx="15144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361950</xdr:colOff>
      <xdr:row>26</xdr:row>
      <xdr:rowOff>85725</xdr:rowOff>
    </xdr:from>
    <xdr:to>
      <xdr:col>2</xdr:col>
      <xdr:colOff>1581150</xdr:colOff>
      <xdr:row>26</xdr:row>
      <xdr:rowOff>1200150</xdr:rowOff>
    </xdr:to>
    <xdr:pic>
      <xdr:nvPicPr>
        <xdr:cNvPr id="52" name="Obrázek 5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23136225"/>
          <a:ext cx="1219200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114300</xdr:colOff>
      <xdr:row>27</xdr:row>
      <xdr:rowOff>28575</xdr:rowOff>
    </xdr:from>
    <xdr:to>
      <xdr:col>2</xdr:col>
      <xdr:colOff>2085975</xdr:colOff>
      <xdr:row>27</xdr:row>
      <xdr:rowOff>1200150</xdr:rowOff>
    </xdr:to>
    <xdr:pic>
      <xdr:nvPicPr>
        <xdr:cNvPr id="56" name="Obrázek 55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24326850"/>
          <a:ext cx="1971675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104775</xdr:colOff>
      <xdr:row>28</xdr:row>
      <xdr:rowOff>28575</xdr:rowOff>
    </xdr:from>
    <xdr:to>
      <xdr:col>2</xdr:col>
      <xdr:colOff>1943100</xdr:colOff>
      <xdr:row>28</xdr:row>
      <xdr:rowOff>1247775</xdr:rowOff>
    </xdr:to>
    <xdr:pic>
      <xdr:nvPicPr>
        <xdr:cNvPr id="60" name="Obrázek 59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25574625"/>
          <a:ext cx="1838325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552450</xdr:colOff>
      <xdr:row>29</xdr:row>
      <xdr:rowOff>28575</xdr:rowOff>
    </xdr:from>
    <xdr:to>
      <xdr:col>2</xdr:col>
      <xdr:colOff>1400175</xdr:colOff>
      <xdr:row>29</xdr:row>
      <xdr:rowOff>1343025</xdr:rowOff>
    </xdr:to>
    <xdr:pic>
      <xdr:nvPicPr>
        <xdr:cNvPr id="64" name="Obrázek 6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26822400"/>
          <a:ext cx="847725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171450</xdr:colOff>
      <xdr:row>32</xdr:row>
      <xdr:rowOff>95250</xdr:rowOff>
    </xdr:from>
    <xdr:to>
      <xdr:col>2</xdr:col>
      <xdr:colOff>2028825</xdr:colOff>
      <xdr:row>32</xdr:row>
      <xdr:rowOff>1019175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9689425"/>
          <a:ext cx="1857375" cy="9239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723900</xdr:colOff>
      <xdr:row>30</xdr:row>
      <xdr:rowOff>9525</xdr:rowOff>
    </xdr:from>
    <xdr:ext cx="571500" cy="1190625"/>
    <xdr:pic>
      <xdr:nvPicPr>
        <xdr:cNvPr id="67" name="Obrázek 66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28174950"/>
          <a:ext cx="571500" cy="119062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2</xdr:col>
      <xdr:colOff>161925</xdr:colOff>
      <xdr:row>13</xdr:row>
      <xdr:rowOff>38100</xdr:rowOff>
    </xdr:from>
    <xdr:to>
      <xdr:col>2</xdr:col>
      <xdr:colOff>2076450</xdr:colOff>
      <xdr:row>13</xdr:row>
      <xdr:rowOff>2209800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90950" y="7896225"/>
          <a:ext cx="1914525" cy="2171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85725</xdr:colOff>
      <xdr:row>11</xdr:row>
      <xdr:rowOff>304800</xdr:rowOff>
    </xdr:from>
    <xdr:to>
      <xdr:col>2</xdr:col>
      <xdr:colOff>2476500</xdr:colOff>
      <xdr:row>11</xdr:row>
      <xdr:rowOff>1009650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7"/>
        <a:srcRect l="6367" t="28997" r="10836"/>
        <a:stretch>
          <a:fillRect/>
        </a:stretch>
      </xdr:blipFill>
      <xdr:spPr>
        <a:xfrm>
          <a:off x="3714750" y="5667375"/>
          <a:ext cx="239077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714375</xdr:colOff>
      <xdr:row>10</xdr:row>
      <xdr:rowOff>85725</xdr:rowOff>
    </xdr:from>
    <xdr:to>
      <xdr:col>2</xdr:col>
      <xdr:colOff>1666875</xdr:colOff>
      <xdr:row>10</xdr:row>
      <xdr:rowOff>1209675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43400" y="4200525"/>
          <a:ext cx="952500" cy="1123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457200</xdr:colOff>
      <xdr:row>18</xdr:row>
      <xdr:rowOff>85725</xdr:rowOff>
    </xdr:from>
    <xdr:to>
      <xdr:col>2</xdr:col>
      <xdr:colOff>2133600</xdr:colOff>
      <xdr:row>18</xdr:row>
      <xdr:rowOff>1152525</xdr:rowOff>
    </xdr:to>
    <xdr:pic>
      <xdr:nvPicPr>
        <xdr:cNvPr id="68" name="Obrázek 67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86225" y="15306675"/>
          <a:ext cx="167640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</xdr:colOff>
      <xdr:row>19</xdr:row>
      <xdr:rowOff>38100</xdr:rowOff>
    </xdr:from>
    <xdr:to>
      <xdr:col>2</xdr:col>
      <xdr:colOff>2524125</xdr:colOff>
      <xdr:row>19</xdr:row>
      <xdr:rowOff>1152525</xdr:rowOff>
    </xdr:to>
    <xdr:pic>
      <xdr:nvPicPr>
        <xdr:cNvPr id="58" name="Obrázek 57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16459200"/>
          <a:ext cx="2390775" cy="1114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tabSelected="1" workbookViewId="0" topLeftCell="A1">
      <selection activeCell="D11" sqref="D11"/>
    </sheetView>
  </sheetViews>
  <sheetFormatPr defaultColWidth="9.140625" defaultRowHeight="15"/>
  <cols>
    <col min="1" max="1" width="7.140625" style="9" customWidth="1"/>
    <col min="2" max="2" width="47.28125" style="17" customWidth="1"/>
    <col min="3" max="3" width="39.140625" style="17" customWidth="1"/>
    <col min="4" max="4" width="24.421875" style="9" customWidth="1"/>
    <col min="5" max="5" width="16.00390625" style="9" customWidth="1"/>
    <col min="6" max="6" width="8.421875" style="9" customWidth="1"/>
    <col min="7" max="7" width="10.28125" style="9" customWidth="1"/>
    <col min="8" max="8" width="6.28125" style="9" customWidth="1"/>
    <col min="9" max="9" width="16.140625" style="9" customWidth="1"/>
    <col min="10" max="10" width="9.00390625" style="9" customWidth="1"/>
    <col min="11" max="11" width="10.8515625" style="9" customWidth="1"/>
    <col min="12" max="12" width="14.28125" style="9" customWidth="1"/>
    <col min="13" max="13" width="16.57421875" style="9" customWidth="1"/>
  </cols>
  <sheetData>
    <row r="1" spans="10:13" ht="15.75">
      <c r="J1" s="11"/>
      <c r="K1" s="11" t="s">
        <v>35</v>
      </c>
      <c r="L1" s="11"/>
      <c r="M1" s="12"/>
    </row>
    <row r="2" spans="10:13" ht="15">
      <c r="J2" s="11"/>
      <c r="K2" s="69" t="s">
        <v>30</v>
      </c>
      <c r="L2" s="69"/>
      <c r="M2" s="69"/>
    </row>
    <row r="3" spans="10:13" ht="19.5" customHeight="1" thickBot="1">
      <c r="J3" s="10"/>
      <c r="K3" s="10"/>
      <c r="L3" s="10"/>
      <c r="M3" s="10" t="s">
        <v>61</v>
      </c>
    </row>
    <row r="4" spans="1:13" ht="39.75" customHeight="1" thickBot="1">
      <c r="A4" s="81" t="s">
        <v>36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92.25" customHeight="1" thickBot="1">
      <c r="A5" s="60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33" customHeight="1" thickBot="1">
      <c r="A6" s="76" t="s">
        <v>23</v>
      </c>
      <c r="B6" s="77"/>
      <c r="C6" s="77"/>
      <c r="D6" s="78"/>
      <c r="E6" s="79"/>
      <c r="F6" s="79"/>
      <c r="G6" s="79"/>
      <c r="H6" s="79"/>
      <c r="I6" s="79"/>
      <c r="J6" s="79"/>
      <c r="K6" s="79"/>
      <c r="L6" s="79"/>
      <c r="M6" s="80"/>
    </row>
    <row r="7" spans="1:13" ht="15" thickBot="1">
      <c r="A7" s="30" t="s">
        <v>0</v>
      </c>
      <c r="B7" s="18" t="s">
        <v>1</v>
      </c>
      <c r="C7" s="18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86" t="s">
        <v>12</v>
      </c>
      <c r="B8" s="91" t="s">
        <v>13</v>
      </c>
      <c r="C8" s="55" t="s">
        <v>26</v>
      </c>
      <c r="D8" s="93" t="s">
        <v>31</v>
      </c>
      <c r="E8" s="93" t="s">
        <v>33</v>
      </c>
      <c r="F8" s="55" t="s">
        <v>14</v>
      </c>
      <c r="G8" s="84" t="s">
        <v>15</v>
      </c>
      <c r="H8" s="88" t="s">
        <v>16</v>
      </c>
      <c r="I8" s="89"/>
      <c r="J8" s="89"/>
      <c r="K8" s="89"/>
      <c r="L8" s="89"/>
      <c r="M8" s="90"/>
    </row>
    <row r="9" spans="1:13" ht="61.5" customHeight="1">
      <c r="A9" s="87"/>
      <c r="B9" s="92"/>
      <c r="C9" s="56"/>
      <c r="D9" s="94"/>
      <c r="E9" s="95"/>
      <c r="F9" s="56"/>
      <c r="G9" s="85"/>
      <c r="H9" s="14" t="s">
        <v>27</v>
      </c>
      <c r="I9" s="26" t="s">
        <v>32</v>
      </c>
      <c r="J9" s="26" t="s">
        <v>17</v>
      </c>
      <c r="K9" s="26" t="s">
        <v>18</v>
      </c>
      <c r="L9" s="27" t="s">
        <v>19</v>
      </c>
      <c r="M9" s="28" t="s">
        <v>20</v>
      </c>
    </row>
    <row r="10" spans="1:13" ht="17.25" customHeight="1">
      <c r="A10" s="57" t="s">
        <v>37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1:13" ht="98.25" customHeight="1">
      <c r="A11" s="15">
        <v>1</v>
      </c>
      <c r="B11" s="19" t="s">
        <v>50</v>
      </c>
      <c r="C11" s="19"/>
      <c r="D11" s="23"/>
      <c r="E11" s="24" t="s">
        <v>24</v>
      </c>
      <c r="F11" s="13" t="s">
        <v>25</v>
      </c>
      <c r="G11" s="29">
        <v>1</v>
      </c>
      <c r="H11" s="22">
        <v>21</v>
      </c>
      <c r="I11" s="25"/>
      <c r="J11" s="4">
        <f>H11/100*I11</f>
        <v>0</v>
      </c>
      <c r="K11" s="4">
        <f>I11+J11</f>
        <v>0</v>
      </c>
      <c r="L11" s="4">
        <f>I11*G11</f>
        <v>0</v>
      </c>
      <c r="M11" s="16">
        <f>K11*G11</f>
        <v>0</v>
      </c>
    </row>
    <row r="12" spans="1:13" ht="98.25" customHeight="1">
      <c r="A12" s="15">
        <v>2</v>
      </c>
      <c r="B12" s="19" t="s">
        <v>38</v>
      </c>
      <c r="C12" s="19"/>
      <c r="D12" s="23"/>
      <c r="E12" s="24" t="s">
        <v>24</v>
      </c>
      <c r="F12" s="13" t="s">
        <v>25</v>
      </c>
      <c r="G12" s="29">
        <v>1</v>
      </c>
      <c r="H12" s="22">
        <v>21</v>
      </c>
      <c r="I12" s="25"/>
      <c r="J12" s="4">
        <f>H12/100*I12</f>
        <v>0</v>
      </c>
      <c r="K12" s="4">
        <f>I12+J12</f>
        <v>0</v>
      </c>
      <c r="L12" s="4">
        <f>I12*G12</f>
        <v>0</v>
      </c>
      <c r="M12" s="16">
        <f>K12*G12</f>
        <v>0</v>
      </c>
    </row>
    <row r="13" spans="1:13" ht="98.25" customHeight="1">
      <c r="A13" s="15">
        <v>3</v>
      </c>
      <c r="B13" s="19" t="s">
        <v>48</v>
      </c>
      <c r="C13" s="19"/>
      <c r="D13" s="23"/>
      <c r="E13" s="51" t="s">
        <v>24</v>
      </c>
      <c r="F13" s="45" t="s">
        <v>25</v>
      </c>
      <c r="G13" s="53">
        <v>1</v>
      </c>
      <c r="H13" s="49">
        <v>21</v>
      </c>
      <c r="I13" s="52"/>
      <c r="J13" s="44">
        <f aca="true" t="shared" si="0" ref="J13:J18">H13/100*I13</f>
        <v>0</v>
      </c>
      <c r="K13" s="44">
        <f aca="true" t="shared" si="1" ref="K13:K18">I13+J13</f>
        <v>0</v>
      </c>
      <c r="L13" s="44">
        <f aca="true" t="shared" si="2" ref="L13:L18">I13*G13</f>
        <v>0</v>
      </c>
      <c r="M13" s="47">
        <f aca="true" t="shared" si="3" ref="M13:M18">K13*G13</f>
        <v>0</v>
      </c>
    </row>
    <row r="14" spans="1:13" ht="195.75" customHeight="1">
      <c r="A14" s="15">
        <v>4</v>
      </c>
      <c r="B14" s="19" t="s">
        <v>51</v>
      </c>
      <c r="C14" s="19"/>
      <c r="D14" s="23"/>
      <c r="E14" s="51" t="s">
        <v>24</v>
      </c>
      <c r="F14" s="45" t="s">
        <v>25</v>
      </c>
      <c r="G14" s="53">
        <v>1</v>
      </c>
      <c r="H14" s="49">
        <v>21</v>
      </c>
      <c r="I14" s="52"/>
      <c r="J14" s="44">
        <f t="shared" si="0"/>
        <v>0</v>
      </c>
      <c r="K14" s="44">
        <f t="shared" si="1"/>
        <v>0</v>
      </c>
      <c r="L14" s="44">
        <f t="shared" si="2"/>
        <v>0</v>
      </c>
      <c r="M14" s="47">
        <f t="shared" si="3"/>
        <v>0</v>
      </c>
    </row>
    <row r="15" spans="1:13" ht="98.25" customHeight="1">
      <c r="A15" s="15">
        <v>5</v>
      </c>
      <c r="B15" s="19" t="s">
        <v>39</v>
      </c>
      <c r="C15" s="19"/>
      <c r="D15" s="23"/>
      <c r="E15" s="51" t="s">
        <v>24</v>
      </c>
      <c r="F15" s="45" t="s">
        <v>25</v>
      </c>
      <c r="G15" s="53">
        <v>1</v>
      </c>
      <c r="H15" s="49">
        <v>21</v>
      </c>
      <c r="I15" s="52"/>
      <c r="J15" s="44">
        <f t="shared" si="0"/>
        <v>0</v>
      </c>
      <c r="K15" s="44">
        <f t="shared" si="1"/>
        <v>0</v>
      </c>
      <c r="L15" s="44">
        <f t="shared" si="2"/>
        <v>0</v>
      </c>
      <c r="M15" s="47">
        <f t="shared" si="3"/>
        <v>0</v>
      </c>
    </row>
    <row r="16" spans="1:13" ht="98.25" customHeight="1">
      <c r="A16" s="15">
        <v>6</v>
      </c>
      <c r="B16" s="19" t="s">
        <v>49</v>
      </c>
      <c r="C16" s="19"/>
      <c r="D16" s="23"/>
      <c r="E16" s="51" t="s">
        <v>24</v>
      </c>
      <c r="F16" s="45" t="s">
        <v>25</v>
      </c>
      <c r="G16" s="53">
        <v>1</v>
      </c>
      <c r="H16" s="49">
        <v>21</v>
      </c>
      <c r="I16" s="52"/>
      <c r="J16" s="44">
        <f t="shared" si="0"/>
        <v>0</v>
      </c>
      <c r="K16" s="44">
        <f t="shared" si="1"/>
        <v>0</v>
      </c>
      <c r="L16" s="44">
        <f t="shared" si="2"/>
        <v>0</v>
      </c>
      <c r="M16" s="47">
        <f t="shared" si="3"/>
        <v>0</v>
      </c>
    </row>
    <row r="17" spans="1:13" ht="89.25" customHeight="1">
      <c r="A17" s="15">
        <v>7</v>
      </c>
      <c r="B17" s="19" t="s">
        <v>40</v>
      </c>
      <c r="C17" s="19"/>
      <c r="D17" s="23"/>
      <c r="E17" s="51" t="s">
        <v>24</v>
      </c>
      <c r="F17" s="45" t="s">
        <v>25</v>
      </c>
      <c r="G17" s="53">
        <v>2</v>
      </c>
      <c r="H17" s="49">
        <v>21</v>
      </c>
      <c r="I17" s="52"/>
      <c r="J17" s="44">
        <f t="shared" si="0"/>
        <v>0</v>
      </c>
      <c r="K17" s="44">
        <f t="shared" si="1"/>
        <v>0</v>
      </c>
      <c r="L17" s="44">
        <f t="shared" si="2"/>
        <v>0</v>
      </c>
      <c r="M17" s="47">
        <f t="shared" si="3"/>
        <v>0</v>
      </c>
    </row>
    <row r="18" spans="1:13" ht="98.25" customHeight="1">
      <c r="A18" s="15">
        <v>8</v>
      </c>
      <c r="B18" s="19" t="s">
        <v>60</v>
      </c>
      <c r="C18" s="19"/>
      <c r="D18" s="23"/>
      <c r="E18" s="51" t="s">
        <v>24</v>
      </c>
      <c r="F18" s="45" t="s">
        <v>25</v>
      </c>
      <c r="G18" s="53">
        <v>1</v>
      </c>
      <c r="H18" s="49">
        <v>21</v>
      </c>
      <c r="I18" s="52"/>
      <c r="J18" s="44">
        <f t="shared" si="0"/>
        <v>0</v>
      </c>
      <c r="K18" s="44">
        <f t="shared" si="1"/>
        <v>0</v>
      </c>
      <c r="L18" s="44">
        <f t="shared" si="2"/>
        <v>0</v>
      </c>
      <c r="M18" s="47">
        <f t="shared" si="3"/>
        <v>0</v>
      </c>
    </row>
    <row r="19" spans="1:13" s="43" customFormat="1" ht="94.5" customHeight="1">
      <c r="A19" s="46">
        <v>9</v>
      </c>
      <c r="B19" s="48" t="s">
        <v>58</v>
      </c>
      <c r="C19" s="48"/>
      <c r="D19" s="50"/>
      <c r="E19" s="51" t="s">
        <v>24</v>
      </c>
      <c r="F19" s="45" t="s">
        <v>25</v>
      </c>
      <c r="G19" s="53">
        <v>1</v>
      </c>
      <c r="H19" s="49">
        <v>21</v>
      </c>
      <c r="I19" s="52"/>
      <c r="J19" s="44">
        <f aca="true" t="shared" si="4" ref="J19">H19/100*I19</f>
        <v>0</v>
      </c>
      <c r="K19" s="44">
        <f aca="true" t="shared" si="5" ref="K19">I19+J19</f>
        <v>0</v>
      </c>
      <c r="L19" s="44">
        <f aca="true" t="shared" si="6" ref="L19">I19*G19</f>
        <v>0</v>
      </c>
      <c r="M19" s="47">
        <f aca="true" t="shared" si="7" ref="M19">K19*G19</f>
        <v>0</v>
      </c>
    </row>
    <row r="20" spans="1:13" s="43" customFormat="1" ht="94.5" customHeight="1">
      <c r="A20" s="46">
        <v>10</v>
      </c>
      <c r="B20" s="48" t="s">
        <v>57</v>
      </c>
      <c r="C20" s="48"/>
      <c r="D20" s="50"/>
      <c r="E20" s="51" t="s">
        <v>24</v>
      </c>
      <c r="F20" s="45" t="s">
        <v>25</v>
      </c>
      <c r="G20" s="53">
        <v>1</v>
      </c>
      <c r="H20" s="49">
        <v>21</v>
      </c>
      <c r="I20" s="52"/>
      <c r="J20" s="44">
        <f aca="true" t="shared" si="8" ref="J20">H20/100*I20</f>
        <v>0</v>
      </c>
      <c r="K20" s="44">
        <f aca="true" t="shared" si="9" ref="K20">I20+J20</f>
        <v>0</v>
      </c>
      <c r="L20" s="44">
        <f aca="true" t="shared" si="10" ref="L20">I20*G20</f>
        <v>0</v>
      </c>
      <c r="M20" s="47">
        <f aca="true" t="shared" si="11" ref="M20">K20*G20</f>
        <v>0</v>
      </c>
    </row>
    <row r="21" spans="1:13" ht="14.25" customHeight="1">
      <c r="A21" s="57" t="s">
        <v>41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</row>
    <row r="22" spans="1:13" ht="98.25" customHeight="1">
      <c r="A22" s="15">
        <v>11</v>
      </c>
      <c r="B22" s="19" t="s">
        <v>52</v>
      </c>
      <c r="C22" s="19"/>
      <c r="D22" s="23"/>
      <c r="E22" s="51" t="s">
        <v>24</v>
      </c>
      <c r="F22" s="45" t="s">
        <v>25</v>
      </c>
      <c r="G22" s="53">
        <v>2</v>
      </c>
      <c r="H22" s="49">
        <v>21</v>
      </c>
      <c r="I22" s="52"/>
      <c r="J22" s="44">
        <f aca="true" t="shared" si="12" ref="J22:J24">H22/100*I22</f>
        <v>0</v>
      </c>
      <c r="K22" s="44">
        <f aca="true" t="shared" si="13" ref="K22:K24">I22+J22</f>
        <v>0</v>
      </c>
      <c r="L22" s="44">
        <f aca="true" t="shared" si="14" ref="L22:L24">I22*G22</f>
        <v>0</v>
      </c>
      <c r="M22" s="47">
        <f aca="true" t="shared" si="15" ref="M22:M24">K22*G22</f>
        <v>0</v>
      </c>
    </row>
    <row r="23" spans="1:13" ht="98.25" customHeight="1">
      <c r="A23" s="15">
        <v>12</v>
      </c>
      <c r="B23" s="48" t="s">
        <v>53</v>
      </c>
      <c r="C23" s="48"/>
      <c r="D23" s="23"/>
      <c r="E23" s="51" t="s">
        <v>24</v>
      </c>
      <c r="F23" s="45" t="s">
        <v>25</v>
      </c>
      <c r="G23" s="53">
        <v>2</v>
      </c>
      <c r="H23" s="49">
        <v>21</v>
      </c>
      <c r="I23" s="52"/>
      <c r="J23" s="44">
        <f t="shared" si="12"/>
        <v>0</v>
      </c>
      <c r="K23" s="44">
        <f t="shared" si="13"/>
        <v>0</v>
      </c>
      <c r="L23" s="44">
        <f t="shared" si="14"/>
        <v>0</v>
      </c>
      <c r="M23" s="47">
        <f t="shared" si="15"/>
        <v>0</v>
      </c>
    </row>
    <row r="24" spans="1:13" ht="98.25" customHeight="1">
      <c r="A24" s="15">
        <v>13</v>
      </c>
      <c r="B24" s="19" t="s">
        <v>59</v>
      </c>
      <c r="C24" s="19"/>
      <c r="D24" s="23"/>
      <c r="E24" s="51" t="s">
        <v>24</v>
      </c>
      <c r="F24" s="45" t="s">
        <v>25</v>
      </c>
      <c r="G24" s="53">
        <v>2</v>
      </c>
      <c r="H24" s="49">
        <v>21</v>
      </c>
      <c r="I24" s="52"/>
      <c r="J24" s="44">
        <f t="shared" si="12"/>
        <v>0</v>
      </c>
      <c r="K24" s="44">
        <f t="shared" si="13"/>
        <v>0</v>
      </c>
      <c r="L24" s="44">
        <f t="shared" si="14"/>
        <v>0</v>
      </c>
      <c r="M24" s="47">
        <f t="shared" si="15"/>
        <v>0</v>
      </c>
    </row>
    <row r="25" spans="1:13" s="43" customFormat="1" ht="14.25" customHeight="1">
      <c r="A25" s="57" t="s">
        <v>46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</row>
    <row r="26" spans="1:13" ht="104.25" customHeight="1">
      <c r="A26" s="15">
        <v>14</v>
      </c>
      <c r="B26" s="19" t="s">
        <v>42</v>
      </c>
      <c r="C26" s="19"/>
      <c r="D26" s="23"/>
      <c r="E26" s="51" t="s">
        <v>24</v>
      </c>
      <c r="F26" s="45" t="s">
        <v>25</v>
      </c>
      <c r="G26" s="53">
        <v>1</v>
      </c>
      <c r="H26" s="49">
        <v>21</v>
      </c>
      <c r="I26" s="52"/>
      <c r="J26" s="44">
        <f aca="true" t="shared" si="16" ref="J26:J29">H26/100*I26</f>
        <v>0</v>
      </c>
      <c r="K26" s="44">
        <f aca="true" t="shared" si="17" ref="K26:K29">I26+J26</f>
        <v>0</v>
      </c>
      <c r="L26" s="44">
        <f aca="true" t="shared" si="18" ref="L26:L29">I26*G26</f>
        <v>0</v>
      </c>
      <c r="M26" s="47">
        <f aca="true" t="shared" si="19" ref="M26:M29">K26*G26</f>
        <v>0</v>
      </c>
    </row>
    <row r="27" spans="1:13" s="43" customFormat="1" ht="98.25" customHeight="1">
      <c r="A27" s="46">
        <v>15</v>
      </c>
      <c r="B27" s="48" t="s">
        <v>54</v>
      </c>
      <c r="C27" s="48"/>
      <c r="D27" s="50"/>
      <c r="E27" s="51" t="s">
        <v>24</v>
      </c>
      <c r="F27" s="45" t="s">
        <v>25</v>
      </c>
      <c r="G27" s="53">
        <v>1</v>
      </c>
      <c r="H27" s="49">
        <v>21</v>
      </c>
      <c r="I27" s="52"/>
      <c r="J27" s="44">
        <f t="shared" si="16"/>
        <v>0</v>
      </c>
      <c r="K27" s="44">
        <f t="shared" si="17"/>
        <v>0</v>
      </c>
      <c r="L27" s="44">
        <f t="shared" si="18"/>
        <v>0</v>
      </c>
      <c r="M27" s="47">
        <f t="shared" si="19"/>
        <v>0</v>
      </c>
    </row>
    <row r="28" spans="1:13" s="43" customFormat="1" ht="98.25" customHeight="1">
      <c r="A28" s="46">
        <v>16</v>
      </c>
      <c r="B28" s="48" t="s">
        <v>45</v>
      </c>
      <c r="C28" s="48"/>
      <c r="D28" s="50"/>
      <c r="E28" s="51" t="s">
        <v>24</v>
      </c>
      <c r="F28" s="45" t="s">
        <v>25</v>
      </c>
      <c r="G28" s="53">
        <v>1</v>
      </c>
      <c r="H28" s="49">
        <v>21</v>
      </c>
      <c r="I28" s="52"/>
      <c r="J28" s="44">
        <f t="shared" si="16"/>
        <v>0</v>
      </c>
      <c r="K28" s="44">
        <f t="shared" si="17"/>
        <v>0</v>
      </c>
      <c r="L28" s="44">
        <f t="shared" si="18"/>
        <v>0</v>
      </c>
      <c r="M28" s="47">
        <f t="shared" si="19"/>
        <v>0</v>
      </c>
    </row>
    <row r="29" spans="1:13" s="43" customFormat="1" ht="98.25" customHeight="1">
      <c r="A29" s="46">
        <v>17</v>
      </c>
      <c r="B29" s="48" t="s">
        <v>55</v>
      </c>
      <c r="C29" s="48"/>
      <c r="D29" s="50"/>
      <c r="E29" s="51" t="s">
        <v>24</v>
      </c>
      <c r="F29" s="45" t="s">
        <v>25</v>
      </c>
      <c r="G29" s="53">
        <v>1</v>
      </c>
      <c r="H29" s="49">
        <v>21</v>
      </c>
      <c r="I29" s="52"/>
      <c r="J29" s="44">
        <f t="shared" si="16"/>
        <v>0</v>
      </c>
      <c r="K29" s="44">
        <f t="shared" si="17"/>
        <v>0</v>
      </c>
      <c r="L29" s="44">
        <f t="shared" si="18"/>
        <v>0</v>
      </c>
      <c r="M29" s="47">
        <f t="shared" si="19"/>
        <v>0</v>
      </c>
    </row>
    <row r="30" spans="1:13" ht="108" customHeight="1">
      <c r="A30" s="15">
        <v>18</v>
      </c>
      <c r="B30" s="19" t="s">
        <v>56</v>
      </c>
      <c r="C30" s="19"/>
      <c r="D30" s="23"/>
      <c r="E30" s="24" t="s">
        <v>24</v>
      </c>
      <c r="F30" s="13" t="s">
        <v>25</v>
      </c>
      <c r="G30" s="29">
        <v>1</v>
      </c>
      <c r="H30" s="22">
        <v>21</v>
      </c>
      <c r="I30" s="25"/>
      <c r="J30" s="4">
        <f>H30/100*I30</f>
        <v>0</v>
      </c>
      <c r="K30" s="4">
        <f>I30+J30</f>
        <v>0</v>
      </c>
      <c r="L30" s="4">
        <f>I30*G30</f>
        <v>0</v>
      </c>
      <c r="M30" s="16">
        <f>K30*G30</f>
        <v>0</v>
      </c>
    </row>
    <row r="31" spans="1:13" s="43" customFormat="1" ht="98.25" customHeight="1">
      <c r="A31" s="46">
        <v>19</v>
      </c>
      <c r="B31" s="48" t="s">
        <v>47</v>
      </c>
      <c r="C31" s="48"/>
      <c r="D31" s="50"/>
      <c r="E31" s="51" t="s">
        <v>24</v>
      </c>
      <c r="F31" s="45" t="s">
        <v>25</v>
      </c>
      <c r="G31" s="53">
        <v>1</v>
      </c>
      <c r="H31" s="49">
        <v>21</v>
      </c>
      <c r="I31" s="52"/>
      <c r="J31" s="44">
        <f aca="true" t="shared" si="20" ref="J31">H31/100*I31</f>
        <v>0</v>
      </c>
      <c r="K31" s="44">
        <f aca="true" t="shared" si="21" ref="K31">I31+J31</f>
        <v>0</v>
      </c>
      <c r="L31" s="44">
        <f aca="true" t="shared" si="22" ref="L31">I31*G31</f>
        <v>0</v>
      </c>
      <c r="M31" s="47">
        <f aca="true" t="shared" si="23" ref="M31">K31*G31</f>
        <v>0</v>
      </c>
    </row>
    <row r="32" spans="1:13" s="43" customFormat="1" ht="14.25" customHeight="1">
      <c r="A32" s="57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1:13" ht="84.75" customHeight="1" thickBot="1">
      <c r="A33" s="34">
        <v>20</v>
      </c>
      <c r="B33" s="54" t="s">
        <v>44</v>
      </c>
      <c r="C33" s="54"/>
      <c r="D33" s="35"/>
      <c r="E33" s="36" t="s">
        <v>24</v>
      </c>
      <c r="F33" s="37" t="s">
        <v>25</v>
      </c>
      <c r="G33" s="38">
        <v>1</v>
      </c>
      <c r="H33" s="42">
        <v>21</v>
      </c>
      <c r="I33" s="39"/>
      <c r="J33" s="40">
        <f aca="true" t="shared" si="24" ref="J33">H33/100*I33</f>
        <v>0</v>
      </c>
      <c r="K33" s="40">
        <f aca="true" t="shared" si="25" ref="K33">I33+J33</f>
        <v>0</v>
      </c>
      <c r="L33" s="40">
        <f aca="true" t="shared" si="26" ref="L33">I33*G33</f>
        <v>0</v>
      </c>
      <c r="M33" s="41">
        <f aca="true" t="shared" si="27" ref="M33">K33*G33</f>
        <v>0</v>
      </c>
    </row>
    <row r="34" spans="1:13" ht="16.5" thickBot="1">
      <c r="A34" s="6"/>
      <c r="B34" s="20"/>
      <c r="C34" s="20"/>
      <c r="D34" s="6"/>
      <c r="E34" s="6"/>
      <c r="F34" s="6"/>
      <c r="H34" s="6"/>
      <c r="I34" s="6"/>
      <c r="J34" s="6"/>
      <c r="K34" s="6"/>
      <c r="L34" s="6"/>
      <c r="M34" s="6"/>
    </row>
    <row r="35" spans="1:13" ht="30.75" customHeight="1">
      <c r="A35" s="63" t="s">
        <v>21</v>
      </c>
      <c r="B35" s="64"/>
      <c r="C35" s="65"/>
      <c r="D35" s="31">
        <f>SUM(L11:L33)</f>
        <v>0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ht="27.75" customHeight="1">
      <c r="A36" s="70" t="s">
        <v>17</v>
      </c>
      <c r="B36" s="71"/>
      <c r="C36" s="72"/>
      <c r="D36" s="32">
        <f>D37-D35</f>
        <v>0</v>
      </c>
      <c r="E36" s="5"/>
      <c r="F36" s="5"/>
      <c r="G36" s="5"/>
      <c r="H36" s="7"/>
      <c r="I36" s="7"/>
      <c r="J36" s="5"/>
      <c r="K36" s="6"/>
      <c r="L36" s="6"/>
      <c r="M36" s="6"/>
    </row>
    <row r="37" spans="1:13" ht="29.25" customHeight="1" thickBot="1">
      <c r="A37" s="73" t="s">
        <v>22</v>
      </c>
      <c r="B37" s="74"/>
      <c r="C37" s="75"/>
      <c r="D37" s="33">
        <f>SUM(M11:M33)</f>
        <v>0</v>
      </c>
      <c r="E37" s="5"/>
      <c r="F37" s="5"/>
      <c r="G37" s="5"/>
      <c r="H37" s="5"/>
      <c r="I37" s="5"/>
      <c r="J37" s="5"/>
      <c r="K37" s="5"/>
      <c r="L37" s="5"/>
      <c r="M37" s="5"/>
    </row>
    <row r="38" spans="1:13" ht="15">
      <c r="A38" s="8"/>
      <c r="B38" s="21"/>
      <c r="C38" s="21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53.25" customHeight="1">
      <c r="A39" s="66" t="s">
        <v>34</v>
      </c>
      <c r="B39" s="67"/>
      <c r="C39" s="67"/>
      <c r="D39" s="68"/>
      <c r="E39" s="8"/>
      <c r="F39" s="8"/>
      <c r="G39" s="8"/>
      <c r="H39" s="8"/>
      <c r="I39" s="8"/>
      <c r="J39" s="8"/>
      <c r="K39" s="8"/>
      <c r="L39" s="8"/>
      <c r="M39" s="8"/>
    </row>
  </sheetData>
  <sheetProtection algorithmName="SHA-512" hashValue="1UtSBQCLkgDwHH2c4UNV2kv0ISCfjrpBuVUc0S3Rewf2Ok6DyIdsCmbIPQvIn1evuIxf/QGzEOUm/oOcqB2YdQ==" saltValue="x4mCdM7XkUYIa8kNFNHKZg==" spinCount="100000" sheet="1" formatCells="0" formatColumns="0" formatRows="0"/>
  <mergeCells count="21">
    <mergeCell ref="A35:C35"/>
    <mergeCell ref="A39:D39"/>
    <mergeCell ref="K2:M2"/>
    <mergeCell ref="A36:C36"/>
    <mergeCell ref="A37:C37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A32:M32"/>
    <mergeCell ref="C8:C9"/>
    <mergeCell ref="A10:M10"/>
    <mergeCell ref="A21:M21"/>
    <mergeCell ref="A25:M25"/>
    <mergeCell ref="A5:M5"/>
  </mergeCells>
  <dataValidations count="1">
    <dataValidation type="list" allowBlank="1" showInputMessage="1" showErrorMessage="1" sqref="E11:E33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Dobešová Markéta - MO 1350 - ŠIS AČR</dc:creator>
  <cp:keywords/>
  <dc:description/>
  <cp:lastModifiedBy>Jana Ďuranová</cp:lastModifiedBy>
  <cp:lastPrinted>2022-04-05T13:29:45Z</cp:lastPrinted>
  <dcterms:created xsi:type="dcterms:W3CDTF">2016-09-15T08:40:33Z</dcterms:created>
  <dcterms:modified xsi:type="dcterms:W3CDTF">2022-04-06T07:46:16Z</dcterms:modified>
  <cp:category/>
  <cp:version/>
  <cp:contentType/>
  <cp:contentStatus/>
</cp:coreProperties>
</file>