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<sst xmlns="http://schemas.openxmlformats.org/spreadsheetml/2006/main" count="110" uniqueCount="64">
  <si>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</si>
  <si>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</si>
  <si>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</si>
  <si>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</si>
  <si>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</si>
  <si>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</si>
  <si>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</si>
  <si>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</si>
  <si>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</si>
  <si>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</si>
  <si>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</si>
  <si>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</si>
  <si>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</si>
  <si>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</si>
  <si>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</si>
  <si>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</si>
  <si>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</si>
  <si>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</si>
  <si>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</si>
  <si>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</si>
  <si>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</si>
  <si>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</si>
  <si>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</si>
  <si>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</si>
  <si>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</si>
  <si>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</si>
  <si>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</si>
  <si>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</si>
  <si>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</si>
  <si>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</si>
  <si>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</si>
  <si>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</si>
  <si>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</si>
  <si>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</si>
  <si>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</si>
  <si>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DNS02-VZ10/2021</t>
  </si>
  <si>
    <t>Čekárna</t>
  </si>
  <si>
    <t>Stolek konferenční se spodní policí, deska 18 mm                            vnější rozměry: (výška x šířka x hloubka)  45 x 65 x 65 cm                                                                                                 barevné provedení: dub bardolino</t>
  </si>
  <si>
    <t>Ordinace 1</t>
  </si>
  <si>
    <t xml:space="preserve">Stůl kancelářský, dřevěná podnož, deska 18 mm
vnější rozměry: (výška x šířka x hloubka) 75 x 180 x 80 cm
barevné provedení: dub bardolino
</t>
  </si>
  <si>
    <t>Ordinace 2</t>
  </si>
  <si>
    <t>Přístavba jednací s nohou (ALU stříbrná), deska 18 mm
rozměry: (výška x šířka x hloubka) 75 x 80 x 40 cm
barevné provedení: dub bardolino</t>
  </si>
  <si>
    <t>Skříňka otevřená, široká, uprostřed příčka
vnější rozměry: (výška x šířka x hloubka) 75 x 100 x 40 cm
barevné provedení: dub bardolino</t>
  </si>
  <si>
    <t>Skříňka horní 1-dveřová, levá, 2x police, úchyt kovový
vnější rozměry: (výška x šířka x hloubka) 73 x 45 x 30 cm
barevné provedení: dub bardolino</t>
  </si>
  <si>
    <t>Skříňka horní 1-dveřová, pravá, 2x police, úchyt kovový
vnější rozměry: (výška x šířka x hloubka) 73 x 45 x 30 cm
barevné provedení: dub bardolino</t>
  </si>
  <si>
    <t>Skříň 1-dveřová, úzká, pravá, 4x police, úchyt kovový
vnější rozměry: (výška x šířka x hloubka) 180 x 40 x 40 cm
barevné provedení: dub bardolino</t>
  </si>
  <si>
    <t>Nástavec na skříň, 1-dvéřový, úzký, pravý
vnější rozměry: (výška x šířka x hloubka) 75 x 40 x 40 cm
barevné provedení: dub bardolino</t>
  </si>
  <si>
    <t>Skříň šatní, 2-dveřová se soklem, jedna strana s tyčí a policemi, druhá strana police
záda sololak o síle 3 mm v barevném provedení bílá 
uzamykatelná
vnější rozměry: (výška x šířka x hloubka) 180 x 80 x 60 cm
barevné provedení: dub bardolino</t>
  </si>
  <si>
    <t>Lékařské pokoje - půda A</t>
  </si>
  <si>
    <t>Kontejner, deska 18 mm, 3 zásuvky, centrální zámek
vnější rozměry: (výška x šířka x hloubka) 60 x 43 x 56 cm
barevné provedení: dub bardolino</t>
  </si>
  <si>
    <t>Závěsná polička, z lamina o síle 18 mm
rozměry: (výška x šířka x hloubka) 37 x 80 x 40 cm
barevné provedení: dub bardolino</t>
  </si>
  <si>
    <t xml:space="preserve">Stůl kancelářský, dřevěná podnož, deska 18 mm
vnější rozměry: (výška x šířka x hloubka) 75 x 180 x 70 cm
barevné provedení: dub bardolino
</t>
  </si>
  <si>
    <t>Deska stolová, deska 18 mm + 4 x ALU noha stříbrná
rozměry: 120 x 40 cm
barevné provedení: dub bardolino</t>
  </si>
  <si>
    <t>Počet stran: 4</t>
  </si>
  <si>
    <t>Skříň šatní, 2-dveřová, široká, výsuvné ramínko, deska tl. 18 mm, záda tl. 18 mm, 1x půda vložená, 1x půda naložená, úchyty kovové
vnější rozměry: (výška x šířka x hloubka) 180 x 80 x 40 cm
barevné provedení: dub bardolino</t>
  </si>
  <si>
    <t>Skříň 2-dveřová, široká, 4 police, deska 18 mm, 1x půda vložená, 1x půda naložená, záda tl. 18 mm, úchyty kovové
vnější rozměry: (výška x šířka x hloubka) 180 x 80 x 40 cm
barevné provedení: dub bardolino</t>
  </si>
  <si>
    <t>Skříňka 2-dveřová, široká, deska 18 mm, záda tl. 18 mm, 1x půda vložená, 1x půda naložená, úchyty kovové
vnější rozměry: (výška x šířka x hloubka) 75 x 80 x 40 cm
barevné provedení: dub bardolino</t>
  </si>
  <si>
    <t>Nástavec na skříň, 2-dvéřový, deska 18 mm, záda tl. 18 mm, úchyty kovové, 1x vnitřní police
vnější rozměry: (výška x šířka x hloubka) 75 x 80 x 40 cm
barevné provedení: dub bardolino</t>
  </si>
  <si>
    <t>Kontejner pojízdný 4-zásuvkový s tužkovnicí, deska 18 mm, centrální zámek, úchyty kovové
rozměry: (výška x šířka x hloubka) 60 x 43 x 56 cm
barevné provedení: dub bardolino</t>
  </si>
  <si>
    <t>Skříň 2-dveřová, široká, 4 police, deska tl. 18 mm, záda tl. 18 mm, 1x půda vložená, 1x půda naložená, úchyty kovové
vnější rozměry: (výška x šířka x hloubka) 180 x 80 x 40 cm
barevné provedení: dub bardolino</t>
  </si>
  <si>
    <t>Nástavec na skříň, 2-dvéřový, deska 18 mm, záda tl. 18 mm, úchytky kovové
vnější rozměry: (výška x šířka x hloubka) 75 x 80 x 40 cm
barevné provedení: dub bardolino</t>
  </si>
  <si>
    <t>Police na zeď, síla 18 mm
rozměry: (výška x šířka x hloubka) 240 x 600 x 240 mm
barevné provedení: dub bardolino</t>
  </si>
  <si>
    <t>Stůl pracovní, deska 25 mm, se stabilní kovovou podnoží (stříbrná) ve tvaru "A" s rektifikací
rozměry: (výška x šířka x hloubka) 75 x 180 x 80 cm
barevné provedení: dub bardolino</t>
  </si>
  <si>
    <t>DNS02-10 Nábytek pro plicní oddělení a lékařské pokoje Nemocnice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</si>
</sst>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21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7" fillId="27" borderId="21" xfId="20" applyFont="1" applyFill="1" applyBorder="1" applyAlignment="1" applyProtection="1">
      <alignment horizontal="left" vertical="center" wrapText="1"/>
      <protection locked="0"/>
    </xf>
    <xf numFmtId="0" fontId="27" fillId="27" borderId="21" xfId="20" applyFont="1" applyFill="1" applyBorder="1" applyAlignment="1" applyProtection="1">
      <alignment horizontal="center" vertical="center" wrapText="1"/>
      <protection locked="0"/>
    </xf>
    <xf numFmtId="0" fontId="31" fillId="25" borderId="21" xfId="20" applyFont="1" applyFill="1" applyBorder="1" applyAlignment="1" applyProtection="1">
      <alignment horizontal="center" vertical="center" wrapText="1"/>
      <protection hidden="1"/>
    </xf>
    <xf numFmtId="3" fontId="36" fillId="25" borderId="21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1" xfId="20" applyNumberFormat="1" applyFont="1" applyFill="1" applyBorder="1" applyAlignment="1" applyProtection="1">
      <alignment vertical="center" wrapText="1"/>
      <protection locked="0"/>
    </xf>
    <xf numFmtId="4" fontId="21" fillId="25" borderId="21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21" fillId="0" borderId="21" xfId="20" applyFont="1" applyFill="1" applyBorder="1" applyAlignment="1" applyProtection="1">
      <alignment horizontal="center" vertical="center" wrapText="1"/>
      <protection locked="0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29" fillId="0" borderId="15" xfId="20" applyFont="1" applyFill="1" applyBorder="1" applyAlignment="1" applyProtection="1">
      <alignment horizontal="justify" vertical="center" wrapText="1"/>
      <protection hidden="1"/>
    </xf>
    <xf numFmtId="0" fontId="27" fillId="27" borderId="15" xfId="20" applyFont="1" applyFill="1" applyBorder="1" applyAlignment="1" applyProtection="1">
      <alignment horizontal="left" vertical="center" wrapText="1"/>
      <protection locked="0"/>
    </xf>
    <xf numFmtId="0" fontId="27" fillId="27" borderId="15" xfId="20" applyFont="1" applyFill="1" applyBorder="1" applyAlignment="1" applyProtection="1">
      <alignment horizontal="center" vertical="center" wrapText="1"/>
      <protection locked="0"/>
    </xf>
    <xf numFmtId="0" fontId="31" fillId="25" borderId="15" xfId="20" applyFont="1" applyFill="1" applyBorder="1" applyAlignment="1" applyProtection="1">
      <alignment horizontal="center" vertical="center" wrapText="1"/>
      <protection hidden="1"/>
    </xf>
    <xf numFmtId="3" fontId="36" fillId="25" borderId="15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20" applyFont="1" applyFill="1" applyBorder="1" applyAlignment="1" applyProtection="1">
      <alignment horizontal="center" vertical="center" wrapText="1"/>
      <protection locked="0"/>
    </xf>
    <xf numFmtId="4" fontId="21" fillId="27" borderId="15" xfId="20" applyNumberFormat="1" applyFont="1" applyFill="1" applyBorder="1" applyAlignment="1" applyProtection="1">
      <alignment vertical="center" wrapText="1"/>
      <protection locked="0"/>
    </xf>
    <xf numFmtId="4" fontId="21" fillId="25" borderId="15" xfId="20" applyNumberFormat="1" applyFont="1" applyFill="1" applyBorder="1" applyAlignment="1" applyProtection="1">
      <alignment vertical="center" wrapText="1"/>
      <protection hidden="1"/>
    </xf>
    <xf numFmtId="4" fontId="21" fillId="25" borderId="19" xfId="20" applyNumberFormat="1" applyFont="1" applyFill="1" applyBorder="1" applyAlignment="1" applyProtection="1">
      <alignment vertical="center" wrapText="1"/>
      <protection hidden="1"/>
    </xf>
    <xf numFmtId="0" fontId="21" fillId="25" borderId="24" xfId="20" applyFont="1" applyFill="1" applyBorder="1" applyAlignment="1" applyProtection="1">
      <alignment horizontal="center" vertical="center"/>
      <protection hidden="1"/>
    </xf>
    <xf numFmtId="0" fontId="27" fillId="27" borderId="25" xfId="20" applyFont="1" applyFill="1" applyBorder="1" applyAlignment="1" applyProtection="1">
      <alignment horizontal="left" vertical="center" wrapText="1"/>
      <protection locked="0"/>
    </xf>
    <xf numFmtId="0" fontId="27" fillId="27" borderId="25" xfId="20" applyFont="1" applyFill="1" applyBorder="1" applyAlignment="1" applyProtection="1">
      <alignment horizontal="center" vertical="center" wrapText="1"/>
      <protection locked="0"/>
    </xf>
    <xf numFmtId="0" fontId="31" fillId="25" borderId="25" xfId="20" applyFont="1" applyFill="1" applyBorder="1" applyAlignment="1" applyProtection="1">
      <alignment horizontal="center" vertical="center" wrapText="1"/>
      <protection hidden="1"/>
    </xf>
    <xf numFmtId="3" fontId="36" fillId="25" borderId="25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20" applyFont="1" applyFill="1" applyBorder="1" applyAlignment="1" applyProtection="1">
      <alignment horizontal="center" vertical="center" wrapText="1"/>
      <protection locked="0"/>
    </xf>
    <xf numFmtId="4" fontId="21" fillId="27" borderId="25" xfId="20" applyNumberFormat="1" applyFont="1" applyFill="1" applyBorder="1" applyAlignment="1" applyProtection="1">
      <alignment vertical="center" wrapText="1"/>
      <protection locked="0"/>
    </xf>
    <xf numFmtId="4" fontId="21" fillId="25" borderId="25" xfId="20" applyNumberFormat="1" applyFont="1" applyFill="1" applyBorder="1" applyAlignment="1" applyProtection="1">
      <alignment vertical="center" wrapText="1"/>
      <protection hidden="1"/>
    </xf>
    <xf numFmtId="4" fontId="21" fillId="25" borderId="26" xfId="20" applyNumberFormat="1" applyFont="1" applyFill="1" applyBorder="1" applyAlignment="1" applyProtection="1">
      <alignment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4" fontId="37" fillId="0" borderId="27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2" xfId="20" applyNumberFormat="1" applyFont="1" applyBorder="1" applyProtection="1">
      <alignment/>
      <protection hidden="1"/>
    </xf>
    <xf numFmtId="0" fontId="29" fillId="0" borderId="28" xfId="20" applyFont="1" applyFill="1" applyBorder="1" applyAlignment="1" applyProtection="1">
      <alignment horizontal="justify" vertical="center" wrapText="1"/>
      <protection hidden="1"/>
    </xf>
    <xf numFmtId="0" fontId="29" fillId="0" borderId="29" xfId="20" applyFont="1" applyFill="1" applyBorder="1" applyAlignment="1" applyProtection="1">
      <alignment horizontal="justify" vertical="center" wrapText="1"/>
      <protection hidden="1"/>
    </xf>
    <xf numFmtId="0" fontId="21" fillId="0" borderId="30" xfId="20" applyFont="1" applyFill="1" applyBorder="1" applyAlignment="1" applyProtection="1">
      <alignment horizontal="center" vertical="center"/>
      <protection hidden="1"/>
    </xf>
    <xf numFmtId="0" fontId="27" fillId="0" borderId="31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21" fillId="25" borderId="32" xfId="20" applyFont="1" applyFill="1" applyBorder="1" applyAlignment="1" applyProtection="1">
      <alignment horizontal="center" vertical="center"/>
      <protection hidden="1"/>
    </xf>
    <xf numFmtId="0" fontId="29" fillId="0" borderId="21" xfId="20" applyFont="1" applyFill="1" applyBorder="1" applyAlignment="1" applyProtection="1">
      <alignment horizontal="justify" vertical="center" wrapText="1"/>
      <protection hidden="1"/>
    </xf>
    <xf numFmtId="0" fontId="21" fillId="28" borderId="33" xfId="48" applyFont="1" applyFill="1" applyBorder="1" applyAlignment="1" applyProtection="1">
      <alignment horizontal="left" vertical="center"/>
      <protection hidden="1"/>
    </xf>
    <xf numFmtId="0" fontId="21" fillId="28" borderId="34" xfId="48" applyFont="1" applyFill="1" applyBorder="1" applyAlignment="1" applyProtection="1">
      <alignment horizontal="left" vertical="center"/>
      <protection hidden="1"/>
    </xf>
    <xf numFmtId="0" fontId="21" fillId="28" borderId="35" xfId="48" applyFont="1" applyFill="1" applyBorder="1" applyAlignment="1" applyProtection="1">
      <alignment horizontal="left" vertical="center"/>
      <protection hidden="1"/>
    </xf>
    <xf numFmtId="0" fontId="21" fillId="28" borderId="33" xfId="20" applyFont="1" applyFill="1" applyBorder="1" applyAlignment="1" applyProtection="1">
      <alignment horizontal="left" vertical="center"/>
      <protection hidden="1"/>
    </xf>
    <xf numFmtId="0" fontId="21" fillId="28" borderId="34" xfId="20" applyFont="1" applyFill="1" applyBorder="1" applyAlignment="1" applyProtection="1">
      <alignment horizontal="left" vertical="center"/>
      <protection hidden="1"/>
    </xf>
    <xf numFmtId="0" fontId="21" fillId="28" borderId="35" xfId="20" applyFont="1" applyFill="1" applyBorder="1" applyAlignment="1" applyProtection="1">
      <alignment horizontal="left" vertical="center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6" xfId="48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right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37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6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6" xfId="20" applyFont="1" applyFill="1" applyBorder="1" applyAlignment="1" applyProtection="1">
      <alignment horizontal="center" vertical="center"/>
      <protection/>
    </xf>
    <xf numFmtId="0" fontId="32" fillId="24" borderId="38" xfId="48" applyFont="1" applyFill="1" applyBorder="1" applyAlignment="1" applyProtection="1">
      <alignment horizontal="center" vertical="center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32" fillId="24" borderId="38" xfId="48" applyFont="1" applyFill="1" applyBorder="1" applyAlignment="1" applyProtection="1">
      <alignment horizontal="center" vertical="center" wrapText="1"/>
      <protection hidden="1"/>
    </xf>
    <xf numFmtId="0" fontId="2" fillId="24" borderId="25" xfId="20" applyFont="1" applyFill="1" applyBorder="1" applyAlignment="1" applyProtection="1">
      <alignment horizontal="center" vertical="center" wrapText="1"/>
      <protection/>
    </xf>
    <xf numFmtId="0" fontId="32" fillId="24" borderId="39" xfId="48" applyFont="1" applyFill="1" applyBorder="1" applyAlignment="1" applyProtection="1">
      <alignment horizontal="center" vertical="center"/>
      <protection hidden="1"/>
    </xf>
    <xf numFmtId="0" fontId="32" fillId="24" borderId="23" xfId="48" applyFont="1" applyFill="1" applyBorder="1" applyAlignment="1" applyProtection="1">
      <alignment horizontal="center" vertical="center"/>
      <protection hidden="1"/>
    </xf>
    <xf numFmtId="0" fontId="5" fillId="24" borderId="40" xfId="48" applyFont="1" applyFill="1" applyBorder="1" applyAlignment="1" applyProtection="1">
      <alignment horizontal="center" vertical="center" wrapText="1"/>
      <protection hidden="1"/>
    </xf>
    <xf numFmtId="0" fontId="5" fillId="24" borderId="41" xfId="48" applyFont="1" applyFill="1" applyBorder="1" applyAlignment="1" applyProtection="1">
      <alignment horizontal="center" vertical="center" wrapText="1"/>
      <protection hidden="1"/>
    </xf>
    <xf numFmtId="0" fontId="25" fillId="24" borderId="42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 wrapText="1"/>
      <protection hidden="1"/>
    </xf>
    <xf numFmtId="0" fontId="32" fillId="24" borderId="25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7" fillId="29" borderId="44" xfId="20" applyFont="1" applyFill="1" applyBorder="1" applyProtection="1">
      <alignment/>
      <protection hidden="1"/>
    </xf>
    <xf numFmtId="0" fontId="37" fillId="29" borderId="41" xfId="20" applyFont="1" applyFill="1" applyBorder="1" applyProtection="1">
      <alignment/>
      <protection hidden="1"/>
    </xf>
    <xf numFmtId="0" fontId="37" fillId="29" borderId="45" xfId="20" applyFont="1" applyFill="1" applyBorder="1" applyProtection="1">
      <alignment/>
      <protection hidden="1"/>
    </xf>
    <xf numFmtId="0" fontId="39" fillId="26" borderId="46" xfId="20" applyFont="1" applyFill="1" applyBorder="1" applyAlignment="1" applyProtection="1">
      <alignment horizontal="left" vertical="top" wrapText="1"/>
      <protection hidden="1"/>
    </xf>
    <xf numFmtId="0" fontId="39" fillId="26" borderId="34" xfId="20" applyFont="1" applyFill="1" applyBorder="1" applyAlignment="1" applyProtection="1">
      <alignment horizontal="left" vertical="top" wrapText="1"/>
      <protection hidden="1"/>
    </xf>
    <xf numFmtId="0" fontId="39" fillId="26" borderId="47" xfId="20" applyFont="1" applyFill="1" applyBorder="1" applyAlignment="1" applyProtection="1">
      <alignment horizontal="left" vertical="top" wrapText="1"/>
      <protection hidden="1"/>
    </xf>
    <xf numFmtId="0" fontId="37" fillId="29" borderId="33" xfId="20" applyFont="1" applyFill="1" applyBorder="1" applyProtection="1">
      <alignment/>
      <protection hidden="1"/>
    </xf>
    <xf numFmtId="0" fontId="37" fillId="29" borderId="34" xfId="20" applyFont="1" applyFill="1" applyBorder="1" applyProtection="1">
      <alignment/>
      <protection hidden="1"/>
    </xf>
    <xf numFmtId="0" fontId="37" fillId="29" borderId="47" xfId="20" applyFont="1" applyFill="1" applyBorder="1" applyProtection="1">
      <alignment/>
      <protection hidden="1"/>
    </xf>
    <xf numFmtId="0" fontId="37" fillId="29" borderId="48" xfId="20" applyFont="1" applyFill="1" applyBorder="1" applyProtection="1">
      <alignment/>
      <protection hidden="1"/>
    </xf>
    <xf numFmtId="0" fontId="37" fillId="29" borderId="49" xfId="20" applyFont="1" applyFill="1" applyBorder="1" applyProtection="1">
      <alignment/>
      <protection hidden="1"/>
    </xf>
    <xf numFmtId="0" fontId="37" fillId="29" borderId="50" xfId="20" applyFont="1" applyFill="1" applyBorder="1" applyProtection="1">
      <alignment/>
      <protection hidden="1"/>
    </xf>
    <xf numFmtId="0" fontId="21" fillId="28" borderId="30" xfId="20" applyFont="1" applyFill="1" applyBorder="1" applyAlignment="1" applyProtection="1">
      <alignment horizontal="left" vertical="center"/>
      <protection hidden="1"/>
    </xf>
    <xf numFmtId="0" fontId="21" fillId="28" borderId="28" xfId="20" applyFont="1" applyFill="1" applyBorder="1" applyAlignment="1" applyProtection="1">
      <alignment horizontal="left" vertical="center"/>
      <protection hidden="1"/>
    </xf>
    <xf numFmtId="0" fontId="21" fillId="28" borderId="51" xfId="2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277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114300</xdr:colOff>
      <xdr:row>17</xdr:row>
      <xdr:rowOff>47625</xdr:rowOff>
    </xdr:from>
    <xdr:ext cx="1876425" cy="866775"/>
    <xdr:pic>
      <xdr:nvPicPr>
        <xdr:cNvPr id="48" name="Obrázek 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1487150"/>
          <a:ext cx="1876425" cy="8667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447675</xdr:colOff>
      <xdr:row>10</xdr:row>
      <xdr:rowOff>28575</xdr:rowOff>
    </xdr:from>
    <xdr:to>
      <xdr:col>2</xdr:col>
      <xdr:colOff>1781175</xdr:colOff>
      <xdr:row>10</xdr:row>
      <xdr:rowOff>1038225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4143375"/>
          <a:ext cx="13335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66675</xdr:rowOff>
    </xdr:from>
    <xdr:to>
      <xdr:col>2</xdr:col>
      <xdr:colOff>1323975</xdr:colOff>
      <xdr:row>12</xdr:row>
      <xdr:rowOff>1200150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5438775"/>
          <a:ext cx="628650" cy="11334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361950</xdr:colOff>
      <xdr:row>14</xdr:row>
      <xdr:rowOff>76200</xdr:rowOff>
    </xdr:from>
    <xdr:ext cx="1247775" cy="1066800"/>
    <xdr:pic>
      <xdr:nvPicPr>
        <xdr:cNvPr id="52" name="Obrázek 5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7981950"/>
          <a:ext cx="1247775" cy="1066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352425</xdr:colOff>
      <xdr:row>15</xdr:row>
      <xdr:rowOff>57150</xdr:rowOff>
    </xdr:from>
    <xdr:to>
      <xdr:col>2</xdr:col>
      <xdr:colOff>1724025</xdr:colOff>
      <xdr:row>15</xdr:row>
      <xdr:rowOff>1076325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9144000"/>
          <a:ext cx="13716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333375</xdr:colOff>
      <xdr:row>16</xdr:row>
      <xdr:rowOff>123825</xdr:rowOff>
    </xdr:from>
    <xdr:to>
      <xdr:col>2</xdr:col>
      <xdr:colOff>1666875</xdr:colOff>
      <xdr:row>16</xdr:row>
      <xdr:rowOff>1190625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0334625"/>
          <a:ext cx="13335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552450</xdr:colOff>
      <xdr:row>18</xdr:row>
      <xdr:rowOff>104775</xdr:rowOff>
    </xdr:from>
    <xdr:to>
      <xdr:col>2</xdr:col>
      <xdr:colOff>1304925</xdr:colOff>
      <xdr:row>18</xdr:row>
      <xdr:rowOff>1057275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12487275"/>
          <a:ext cx="752475" cy="952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114300</xdr:colOff>
      <xdr:row>21</xdr:row>
      <xdr:rowOff>19050</xdr:rowOff>
    </xdr:from>
    <xdr:ext cx="1876425" cy="866775"/>
    <xdr:pic>
      <xdr:nvPicPr>
        <xdr:cNvPr id="59" name="Obrázek 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4897100"/>
          <a:ext cx="1876425" cy="8667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457200</xdr:colOff>
      <xdr:row>25</xdr:row>
      <xdr:rowOff>28575</xdr:rowOff>
    </xdr:from>
    <xdr:to>
      <xdr:col>2</xdr:col>
      <xdr:colOff>1628775</xdr:colOff>
      <xdr:row>25</xdr:row>
      <xdr:rowOff>1162050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021425"/>
          <a:ext cx="1171575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476250</xdr:colOff>
      <xdr:row>26</xdr:row>
      <xdr:rowOff>47625</xdr:rowOff>
    </xdr:from>
    <xdr:to>
      <xdr:col>2</xdr:col>
      <xdr:colOff>1514475</xdr:colOff>
      <xdr:row>26</xdr:row>
      <xdr:rowOff>1123950</xdr:rowOff>
    </xdr:to>
    <xdr:pic>
      <xdr:nvPicPr>
        <xdr:cNvPr id="67" name="Obrázek 6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0250150"/>
          <a:ext cx="1038225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514350</xdr:colOff>
      <xdr:row>27</xdr:row>
      <xdr:rowOff>28575</xdr:rowOff>
    </xdr:from>
    <xdr:to>
      <xdr:col>2</xdr:col>
      <xdr:colOff>1333500</xdr:colOff>
      <xdr:row>27</xdr:row>
      <xdr:rowOff>1581150</xdr:rowOff>
    </xdr:to>
    <xdr:pic>
      <xdr:nvPicPr>
        <xdr:cNvPr id="69" name="Obrázek 6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21402675"/>
          <a:ext cx="819150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485775</xdr:colOff>
      <xdr:row>28</xdr:row>
      <xdr:rowOff>9525</xdr:rowOff>
    </xdr:from>
    <xdr:to>
      <xdr:col>2</xdr:col>
      <xdr:colOff>1219200</xdr:colOff>
      <xdr:row>28</xdr:row>
      <xdr:rowOff>1114425</xdr:rowOff>
    </xdr:to>
    <xdr:pic>
      <xdr:nvPicPr>
        <xdr:cNvPr id="73" name="Obrázek 7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23002875"/>
          <a:ext cx="733425" cy="11049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523875</xdr:colOff>
      <xdr:row>29</xdr:row>
      <xdr:rowOff>47625</xdr:rowOff>
    </xdr:from>
    <xdr:ext cx="809625" cy="1181100"/>
    <xdr:pic>
      <xdr:nvPicPr>
        <xdr:cNvPr id="76" name="Obrázek 7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24212550"/>
          <a:ext cx="80962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371475</xdr:colOff>
      <xdr:row>30</xdr:row>
      <xdr:rowOff>76200</xdr:rowOff>
    </xdr:from>
    <xdr:ext cx="1333500" cy="1066800"/>
    <xdr:pic>
      <xdr:nvPicPr>
        <xdr:cNvPr id="77" name="Obrázek 7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25488900"/>
          <a:ext cx="1333500" cy="1066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314325</xdr:colOff>
      <xdr:row>31</xdr:row>
      <xdr:rowOff>66675</xdr:rowOff>
    </xdr:from>
    <xdr:to>
      <xdr:col>2</xdr:col>
      <xdr:colOff>1609725</xdr:colOff>
      <xdr:row>31</xdr:row>
      <xdr:rowOff>904875</xdr:rowOff>
    </xdr:to>
    <xdr:pic>
      <xdr:nvPicPr>
        <xdr:cNvPr id="80" name="Obrázek 7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6660475"/>
          <a:ext cx="129540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19050</xdr:rowOff>
    </xdr:from>
    <xdr:to>
      <xdr:col>2</xdr:col>
      <xdr:colOff>1914525</xdr:colOff>
      <xdr:row>33</xdr:row>
      <xdr:rowOff>1809750</xdr:rowOff>
    </xdr:to>
    <xdr:pic>
      <xdr:nvPicPr>
        <xdr:cNvPr id="85" name="Obrázek 84" descr="Šatní skříně Q 23-80 a Q 23-100, 2-dvéřová 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44" r="17875"/>
        <a:stretch>
          <a:fillRect/>
        </a:stretch>
      </xdr:blipFill>
      <xdr:spPr bwMode="auto">
        <a:xfrm>
          <a:off x="4210050" y="27784425"/>
          <a:ext cx="15144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2957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561975</xdr:colOff>
      <xdr:row>13</xdr:row>
      <xdr:rowOff>114300</xdr:rowOff>
    </xdr:from>
    <xdr:to>
      <xdr:col>2</xdr:col>
      <xdr:colOff>1343025</xdr:colOff>
      <xdr:row>13</xdr:row>
      <xdr:rowOff>1276350</xdr:rowOff>
    </xdr:to>
    <xdr:pic>
      <xdr:nvPicPr>
        <xdr:cNvPr id="125" name="Obrázek 124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6696075"/>
          <a:ext cx="781050" cy="1162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3196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523875</xdr:colOff>
      <xdr:row>19</xdr:row>
      <xdr:rowOff>47625</xdr:rowOff>
    </xdr:from>
    <xdr:to>
      <xdr:col>2</xdr:col>
      <xdr:colOff>1590675</xdr:colOff>
      <xdr:row>19</xdr:row>
      <xdr:rowOff>1152525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33875" y="13535025"/>
          <a:ext cx="106680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485775</xdr:colOff>
      <xdr:row>22</xdr:row>
      <xdr:rowOff>47625</xdr:rowOff>
    </xdr:from>
    <xdr:to>
      <xdr:col>2</xdr:col>
      <xdr:colOff>1552575</xdr:colOff>
      <xdr:row>22</xdr:row>
      <xdr:rowOff>1152525</xdr:rowOff>
    </xdr:to>
    <xdr:pic>
      <xdr:nvPicPr>
        <xdr:cNvPr id="164" name="Obrázek 1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15859125"/>
          <a:ext cx="106680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419100</xdr:colOff>
      <xdr:row>24</xdr:row>
      <xdr:rowOff>47625</xdr:rowOff>
    </xdr:from>
    <xdr:to>
      <xdr:col>2</xdr:col>
      <xdr:colOff>1819275</xdr:colOff>
      <xdr:row>24</xdr:row>
      <xdr:rowOff>1114425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7"/>
        <a:srcRect b="25814"/>
        <a:stretch>
          <a:fillRect/>
        </a:stretch>
      </xdr:blipFill>
      <xdr:spPr>
        <a:xfrm>
          <a:off x="4229100" y="17849850"/>
          <a:ext cx="1400175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695325</xdr:colOff>
      <xdr:row>35</xdr:row>
      <xdr:rowOff>19050</xdr:rowOff>
    </xdr:from>
    <xdr:to>
      <xdr:col>2</xdr:col>
      <xdr:colOff>1524000</xdr:colOff>
      <xdr:row>35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05325" y="30680025"/>
          <a:ext cx="8286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485775</xdr:colOff>
      <xdr:row>34</xdr:row>
      <xdr:rowOff>47625</xdr:rowOff>
    </xdr:from>
    <xdr:to>
      <xdr:col>2</xdr:col>
      <xdr:colOff>1790700</xdr:colOff>
      <xdr:row>34</xdr:row>
      <xdr:rowOff>990600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95775" y="29622750"/>
          <a:ext cx="13049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abSelected="1" workbookViewId="0" topLeftCell="A34">
      <selection activeCell="I36" sqref="I36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.75">
      <c r="J1" s="10"/>
      <c r="K1" s="10" t="s">
        <v>35</v>
      </c>
      <c r="L1" s="10"/>
      <c r="M1" s="11"/>
    </row>
    <row r="2" spans="10:13" ht="15">
      <c r="J2" s="10"/>
      <c r="K2" s="83" t="s">
        <v>30</v>
      </c>
      <c r="L2" s="83"/>
      <c r="M2" s="83"/>
    </row>
    <row r="3" spans="10:13" ht="19.5" customHeight="1" thickBot="1">
      <c r="J3" s="9"/>
      <c r="K3" s="9"/>
      <c r="L3" s="9"/>
      <c r="M3" s="9" t="s">
        <v>53</v>
      </c>
    </row>
    <row r="4" spans="1:13" ht="39.75" customHeight="1" thickBot="1">
      <c r="A4" s="89" t="s">
        <v>63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92.25" customHeight="1" thickBot="1">
      <c r="A5" s="80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33" customHeight="1" thickBot="1">
      <c r="A6" s="84" t="s">
        <v>23</v>
      </c>
      <c r="B6" s="85"/>
      <c r="C6" s="85"/>
      <c r="D6" s="86"/>
      <c r="E6" s="87"/>
      <c r="F6" s="87"/>
      <c r="G6" s="87"/>
      <c r="H6" s="87"/>
      <c r="I6" s="87"/>
      <c r="J6" s="87"/>
      <c r="K6" s="87"/>
      <c r="L6" s="87"/>
      <c r="M6" s="88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96" t="s">
        <v>12</v>
      </c>
      <c r="B8" s="101" t="s">
        <v>13</v>
      </c>
      <c r="C8" s="92" t="s">
        <v>26</v>
      </c>
      <c r="D8" s="103" t="s">
        <v>31</v>
      </c>
      <c r="E8" s="103" t="s">
        <v>33</v>
      </c>
      <c r="F8" s="92" t="s">
        <v>14</v>
      </c>
      <c r="G8" s="94" t="s">
        <v>15</v>
      </c>
      <c r="H8" s="98" t="s">
        <v>16</v>
      </c>
      <c r="I8" s="99"/>
      <c r="J8" s="99"/>
      <c r="K8" s="99"/>
      <c r="L8" s="99"/>
      <c r="M8" s="100"/>
    </row>
    <row r="9" spans="1:13" ht="61.5" customHeight="1">
      <c r="A9" s="97"/>
      <c r="B9" s="102"/>
      <c r="C9" s="93"/>
      <c r="D9" s="104"/>
      <c r="E9" s="105"/>
      <c r="F9" s="93"/>
      <c r="G9" s="95"/>
      <c r="H9" s="13" t="s">
        <v>27</v>
      </c>
      <c r="I9" s="70" t="s">
        <v>32</v>
      </c>
      <c r="J9" s="70" t="s">
        <v>17</v>
      </c>
      <c r="K9" s="70" t="s">
        <v>18</v>
      </c>
      <c r="L9" s="24" t="s">
        <v>19</v>
      </c>
      <c r="M9" s="25" t="s">
        <v>20</v>
      </c>
    </row>
    <row r="10" spans="1:13" ht="17.25" customHeight="1">
      <c r="A10" s="74" t="s">
        <v>36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3" ht="83.25" customHeight="1">
      <c r="A11" s="14">
        <v>1</v>
      </c>
      <c r="B11" s="18" t="s">
        <v>37</v>
      </c>
      <c r="C11" s="18"/>
      <c r="D11" s="21"/>
      <c r="E11" s="22" t="s">
        <v>24</v>
      </c>
      <c r="F11" s="12" t="s">
        <v>25</v>
      </c>
      <c r="G11" s="26">
        <v>1</v>
      </c>
      <c r="H11" s="20">
        <v>21</v>
      </c>
      <c r="I11" s="23"/>
      <c r="J11" s="4">
        <f>H11/100*I11</f>
        <v>0</v>
      </c>
      <c r="K11" s="4">
        <f>I11+J11</f>
        <v>0</v>
      </c>
      <c r="L11" s="4">
        <f>I11*G11</f>
        <v>0</v>
      </c>
      <c r="M11" s="15">
        <f>K11*G11</f>
        <v>0</v>
      </c>
    </row>
    <row r="12" spans="1:13" ht="15.75" customHeight="1">
      <c r="A12" s="77" t="s">
        <v>38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ht="95.25" customHeight="1">
      <c r="A13" s="14">
        <v>2</v>
      </c>
      <c r="B13" s="18" t="s">
        <v>54</v>
      </c>
      <c r="C13" s="18"/>
      <c r="D13" s="21"/>
      <c r="E13" s="22" t="s">
        <v>24</v>
      </c>
      <c r="F13" s="12" t="s">
        <v>25</v>
      </c>
      <c r="G13" s="26">
        <v>1</v>
      </c>
      <c r="H13" s="20">
        <v>21</v>
      </c>
      <c r="I13" s="23"/>
      <c r="J13" s="4">
        <f aca="true" t="shared" si="0" ref="J13:J22">H13/100*I13</f>
        <v>0</v>
      </c>
      <c r="K13" s="4">
        <f aca="true" t="shared" si="1" ref="K13:K22">I13+J13</f>
        <v>0</v>
      </c>
      <c r="L13" s="4">
        <f aca="true" t="shared" si="2" ref="L13:L22">I13*G13</f>
        <v>0</v>
      </c>
      <c r="M13" s="15">
        <f aca="true" t="shared" si="3" ref="M13:M22">K13*G13</f>
        <v>0</v>
      </c>
    </row>
    <row r="14" spans="1:13" ht="104.25" customHeight="1">
      <c r="A14" s="14">
        <v>3</v>
      </c>
      <c r="B14" s="18" t="s">
        <v>55</v>
      </c>
      <c r="C14" s="18"/>
      <c r="D14" s="21"/>
      <c r="E14" s="22" t="s">
        <v>24</v>
      </c>
      <c r="F14" s="12" t="s">
        <v>25</v>
      </c>
      <c r="G14" s="26">
        <v>4</v>
      </c>
      <c r="H14" s="20">
        <v>21</v>
      </c>
      <c r="I14" s="23"/>
      <c r="J14" s="4">
        <f aca="true" t="shared" si="4" ref="J14">H14/100*I14</f>
        <v>0</v>
      </c>
      <c r="K14" s="4">
        <f aca="true" t="shared" si="5" ref="K14">I14+J14</f>
        <v>0</v>
      </c>
      <c r="L14" s="4">
        <f aca="true" t="shared" si="6" ref="L14">I14*G14</f>
        <v>0</v>
      </c>
      <c r="M14" s="15">
        <f aca="true" t="shared" si="7" ref="M14">K14*G14</f>
        <v>0</v>
      </c>
    </row>
    <row r="15" spans="1:13" ht="93" customHeight="1">
      <c r="A15" s="14">
        <v>4</v>
      </c>
      <c r="B15" s="18" t="s">
        <v>56</v>
      </c>
      <c r="C15" s="18"/>
      <c r="D15" s="21"/>
      <c r="E15" s="22" t="s">
        <v>24</v>
      </c>
      <c r="F15" s="12" t="s">
        <v>25</v>
      </c>
      <c r="G15" s="26">
        <v>1</v>
      </c>
      <c r="H15" s="20">
        <v>21</v>
      </c>
      <c r="I15" s="23"/>
      <c r="J15" s="4">
        <f t="shared" si="0"/>
        <v>0</v>
      </c>
      <c r="K15" s="4">
        <f t="shared" si="1"/>
        <v>0</v>
      </c>
      <c r="L15" s="4">
        <f t="shared" si="2"/>
        <v>0</v>
      </c>
      <c r="M15" s="15">
        <f t="shared" si="3"/>
        <v>0</v>
      </c>
    </row>
    <row r="16" spans="1:13" ht="88.5" customHeight="1">
      <c r="A16" s="14">
        <v>5</v>
      </c>
      <c r="B16" s="18" t="s">
        <v>50</v>
      </c>
      <c r="C16" s="18"/>
      <c r="D16" s="21"/>
      <c r="E16" s="22" t="s">
        <v>24</v>
      </c>
      <c r="F16" s="12" t="s">
        <v>25</v>
      </c>
      <c r="G16" s="26">
        <v>1</v>
      </c>
      <c r="H16" s="20">
        <v>21</v>
      </c>
      <c r="I16" s="23"/>
      <c r="J16" s="4">
        <f t="shared" si="0"/>
        <v>0</v>
      </c>
      <c r="K16" s="4">
        <f t="shared" si="1"/>
        <v>0</v>
      </c>
      <c r="L16" s="4">
        <f t="shared" si="2"/>
        <v>0</v>
      </c>
      <c r="M16" s="15">
        <f t="shared" si="3"/>
        <v>0</v>
      </c>
    </row>
    <row r="17" spans="1:13" ht="96.75" customHeight="1">
      <c r="A17" s="37">
        <v>6</v>
      </c>
      <c r="B17" s="38" t="s">
        <v>57</v>
      </c>
      <c r="C17" s="38"/>
      <c r="D17" s="39"/>
      <c r="E17" s="40" t="s">
        <v>24</v>
      </c>
      <c r="F17" s="41" t="s">
        <v>25</v>
      </c>
      <c r="G17" s="42">
        <v>6</v>
      </c>
      <c r="H17" s="43">
        <v>21</v>
      </c>
      <c r="I17" s="44"/>
      <c r="J17" s="45">
        <f aca="true" t="shared" si="8" ref="J17:J20">H17/100*I17</f>
        <v>0</v>
      </c>
      <c r="K17" s="45">
        <f aca="true" t="shared" si="9" ref="K17:K20">I17+J17</f>
        <v>0</v>
      </c>
      <c r="L17" s="45">
        <f aca="true" t="shared" si="10" ref="L17:L20">I17*G17</f>
        <v>0</v>
      </c>
      <c r="M17" s="46">
        <f aca="true" t="shared" si="11" ref="M17:M20">K17*G17</f>
        <v>0</v>
      </c>
    </row>
    <row r="18" spans="1:13" ht="74.25" customHeight="1">
      <c r="A18" s="37">
        <v>7</v>
      </c>
      <c r="B18" s="38" t="s">
        <v>39</v>
      </c>
      <c r="C18" s="38"/>
      <c r="D18" s="39"/>
      <c r="E18" s="40" t="s">
        <v>24</v>
      </c>
      <c r="F18" s="41" t="s">
        <v>25</v>
      </c>
      <c r="G18" s="42">
        <v>1</v>
      </c>
      <c r="H18" s="43">
        <v>21</v>
      </c>
      <c r="I18" s="44"/>
      <c r="J18" s="45">
        <f t="shared" si="8"/>
        <v>0</v>
      </c>
      <c r="K18" s="45">
        <f t="shared" si="9"/>
        <v>0</v>
      </c>
      <c r="L18" s="45">
        <f t="shared" si="10"/>
        <v>0</v>
      </c>
      <c r="M18" s="46">
        <f t="shared" si="11"/>
        <v>0</v>
      </c>
    </row>
    <row r="19" spans="1:13" ht="87" customHeight="1">
      <c r="A19" s="37">
        <v>8</v>
      </c>
      <c r="B19" s="38" t="s">
        <v>41</v>
      </c>
      <c r="C19" s="38"/>
      <c r="D19" s="39"/>
      <c r="E19" s="40" t="s">
        <v>24</v>
      </c>
      <c r="F19" s="41" t="s">
        <v>25</v>
      </c>
      <c r="G19" s="42">
        <v>1</v>
      </c>
      <c r="H19" s="43">
        <v>21</v>
      </c>
      <c r="I19" s="44"/>
      <c r="J19" s="45">
        <f t="shared" si="8"/>
        <v>0</v>
      </c>
      <c r="K19" s="45">
        <f t="shared" si="9"/>
        <v>0</v>
      </c>
      <c r="L19" s="45">
        <f t="shared" si="10"/>
        <v>0</v>
      </c>
      <c r="M19" s="46">
        <f t="shared" si="11"/>
        <v>0</v>
      </c>
    </row>
    <row r="20" spans="1:13" ht="93.75" customHeight="1">
      <c r="A20" s="37">
        <v>9</v>
      </c>
      <c r="B20" s="38" t="s">
        <v>58</v>
      </c>
      <c r="C20" s="38"/>
      <c r="D20" s="39"/>
      <c r="E20" s="40" t="s">
        <v>24</v>
      </c>
      <c r="F20" s="41" t="s">
        <v>25</v>
      </c>
      <c r="G20" s="42">
        <v>1</v>
      </c>
      <c r="H20" s="43">
        <v>21</v>
      </c>
      <c r="I20" s="44"/>
      <c r="J20" s="45">
        <f t="shared" si="8"/>
        <v>0</v>
      </c>
      <c r="K20" s="45">
        <f t="shared" si="9"/>
        <v>0</v>
      </c>
      <c r="L20" s="45">
        <f t="shared" si="10"/>
        <v>0</v>
      </c>
      <c r="M20" s="46">
        <f t="shared" si="11"/>
        <v>0</v>
      </c>
    </row>
    <row r="21" spans="1:13" ht="15.75" customHeight="1">
      <c r="A21" s="77" t="s">
        <v>40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</row>
    <row r="22" spans="1:13" ht="73.5" customHeight="1">
      <c r="A22" s="14">
        <v>10</v>
      </c>
      <c r="B22" s="38" t="s">
        <v>51</v>
      </c>
      <c r="C22" s="38"/>
      <c r="D22" s="21"/>
      <c r="E22" s="22" t="s">
        <v>24</v>
      </c>
      <c r="F22" s="12" t="s">
        <v>25</v>
      </c>
      <c r="G22" s="26">
        <v>1</v>
      </c>
      <c r="H22" s="20">
        <v>21</v>
      </c>
      <c r="I22" s="23"/>
      <c r="J22" s="4">
        <f t="shared" si="0"/>
        <v>0</v>
      </c>
      <c r="K22" s="4">
        <f t="shared" si="1"/>
        <v>0</v>
      </c>
      <c r="L22" s="4">
        <f t="shared" si="2"/>
        <v>0</v>
      </c>
      <c r="M22" s="15">
        <f t="shared" si="3"/>
        <v>0</v>
      </c>
    </row>
    <row r="23" spans="1:13" ht="94.5" customHeight="1">
      <c r="A23" s="47">
        <v>11</v>
      </c>
      <c r="B23" s="38" t="s">
        <v>58</v>
      </c>
      <c r="C23" s="38"/>
      <c r="D23" s="48"/>
      <c r="E23" s="49" t="s">
        <v>24</v>
      </c>
      <c r="F23" s="50" t="s">
        <v>25</v>
      </c>
      <c r="G23" s="51">
        <v>1</v>
      </c>
      <c r="H23" s="52">
        <v>21</v>
      </c>
      <c r="I23" s="53"/>
      <c r="J23" s="54">
        <f aca="true" t="shared" si="12" ref="J23:J25">H23/100*I23</f>
        <v>0</v>
      </c>
      <c r="K23" s="54">
        <f aca="true" t="shared" si="13" ref="K23:K25">I23+J23</f>
        <v>0</v>
      </c>
      <c r="L23" s="54">
        <f aca="true" t="shared" si="14" ref="L23:L25">I23*G23</f>
        <v>0</v>
      </c>
      <c r="M23" s="55">
        <f aca="true" t="shared" si="15" ref="M23:M25">K23*G23</f>
        <v>0</v>
      </c>
    </row>
    <row r="24" spans="1:13" ht="62.25" customHeight="1">
      <c r="A24" s="37">
        <v>12</v>
      </c>
      <c r="B24" s="38" t="s">
        <v>52</v>
      </c>
      <c r="C24" s="38"/>
      <c r="D24" s="39"/>
      <c r="E24" s="40" t="s">
        <v>24</v>
      </c>
      <c r="F24" s="41" t="s">
        <v>25</v>
      </c>
      <c r="G24" s="42">
        <v>1</v>
      </c>
      <c r="H24" s="43">
        <v>21</v>
      </c>
      <c r="I24" s="44"/>
      <c r="J24" s="45">
        <f aca="true" t="shared" si="16" ref="J24">H24/100*I24</f>
        <v>0</v>
      </c>
      <c r="K24" s="45">
        <f aca="true" t="shared" si="17" ref="K24">I24+J24</f>
        <v>0</v>
      </c>
      <c r="L24" s="45">
        <f aca="true" t="shared" si="18" ref="L24">I24*G24</f>
        <v>0</v>
      </c>
      <c r="M24" s="46">
        <f aca="true" t="shared" si="19" ref="M24">K24*G24</f>
        <v>0</v>
      </c>
    </row>
    <row r="25" spans="1:13" ht="93.75" customHeight="1">
      <c r="A25" s="14">
        <v>13</v>
      </c>
      <c r="B25" s="38" t="s">
        <v>42</v>
      </c>
      <c r="C25" s="38"/>
      <c r="D25" s="39"/>
      <c r="E25" s="40" t="s">
        <v>24</v>
      </c>
      <c r="F25" s="41" t="s">
        <v>25</v>
      </c>
      <c r="G25" s="42">
        <v>1</v>
      </c>
      <c r="H25" s="43">
        <v>21</v>
      </c>
      <c r="I25" s="44"/>
      <c r="J25" s="45">
        <f t="shared" si="12"/>
        <v>0</v>
      </c>
      <c r="K25" s="45">
        <f t="shared" si="13"/>
        <v>0</v>
      </c>
      <c r="L25" s="45">
        <f t="shared" si="14"/>
        <v>0</v>
      </c>
      <c r="M25" s="46">
        <f t="shared" si="15"/>
        <v>0</v>
      </c>
    </row>
    <row r="26" spans="1:13" ht="95.25" customHeight="1">
      <c r="A26" s="14">
        <v>14</v>
      </c>
      <c r="B26" s="28" t="s">
        <v>43</v>
      </c>
      <c r="C26" s="28"/>
      <c r="D26" s="21"/>
      <c r="E26" s="22" t="s">
        <v>24</v>
      </c>
      <c r="F26" s="12" t="s">
        <v>25</v>
      </c>
      <c r="G26" s="26">
        <v>4</v>
      </c>
      <c r="H26" s="20">
        <v>21</v>
      </c>
      <c r="I26" s="23"/>
      <c r="J26" s="4">
        <f aca="true" t="shared" si="20" ref="J26">H26/100*I26</f>
        <v>0</v>
      </c>
      <c r="K26" s="4">
        <f aca="true" t="shared" si="21" ref="K26">I26+J26</f>
        <v>0</v>
      </c>
      <c r="L26" s="4">
        <f aca="true" t="shared" si="22" ref="L26">I26*G26</f>
        <v>0</v>
      </c>
      <c r="M26" s="15">
        <f aca="true" t="shared" si="23" ref="M26">K26*G26</f>
        <v>0</v>
      </c>
    </row>
    <row r="27" spans="1:13" ht="92.25" customHeight="1">
      <c r="A27" s="14">
        <v>15</v>
      </c>
      <c r="B27" s="28" t="s">
        <v>44</v>
      </c>
      <c r="C27" s="28"/>
      <c r="D27" s="21"/>
      <c r="E27" s="22" t="s">
        <v>24</v>
      </c>
      <c r="F27" s="12" t="s">
        <v>25</v>
      </c>
      <c r="G27" s="26">
        <v>2</v>
      </c>
      <c r="H27" s="20">
        <v>21</v>
      </c>
      <c r="I27" s="23"/>
      <c r="J27" s="4">
        <f aca="true" t="shared" si="24" ref="J27:J28">H27/100*I27</f>
        <v>0</v>
      </c>
      <c r="K27" s="4">
        <f aca="true" t="shared" si="25" ref="K27:K28">I27+J27</f>
        <v>0</v>
      </c>
      <c r="L27" s="4">
        <f aca="true" t="shared" si="26" ref="L27:L28">I27*G27</f>
        <v>0</v>
      </c>
      <c r="M27" s="15">
        <f aca="true" t="shared" si="27" ref="M27:M28">K27*G27</f>
        <v>0</v>
      </c>
    </row>
    <row r="28" spans="1:13" ht="127.5" customHeight="1">
      <c r="A28" s="14">
        <v>16</v>
      </c>
      <c r="B28" s="28" t="s">
        <v>45</v>
      </c>
      <c r="C28" s="28"/>
      <c r="D28" s="21"/>
      <c r="E28" s="22" t="s">
        <v>24</v>
      </c>
      <c r="F28" s="12" t="s">
        <v>25</v>
      </c>
      <c r="G28" s="26">
        <v>1</v>
      </c>
      <c r="H28" s="20">
        <v>21</v>
      </c>
      <c r="I28" s="23"/>
      <c r="J28" s="4">
        <f t="shared" si="24"/>
        <v>0</v>
      </c>
      <c r="K28" s="4">
        <f t="shared" si="25"/>
        <v>0</v>
      </c>
      <c r="L28" s="4">
        <f t="shared" si="26"/>
        <v>0</v>
      </c>
      <c r="M28" s="15">
        <f t="shared" si="27"/>
        <v>0</v>
      </c>
    </row>
    <row r="29" spans="1:13" ht="92.25" customHeight="1">
      <c r="A29" s="14">
        <v>17</v>
      </c>
      <c r="B29" s="28" t="s">
        <v>46</v>
      </c>
      <c r="C29" s="28"/>
      <c r="D29" s="21"/>
      <c r="E29" s="22" t="s">
        <v>24</v>
      </c>
      <c r="F29" s="12" t="s">
        <v>25</v>
      </c>
      <c r="G29" s="26">
        <v>1</v>
      </c>
      <c r="H29" s="20">
        <v>21</v>
      </c>
      <c r="I29" s="23"/>
      <c r="J29" s="4">
        <f aca="true" t="shared" si="28" ref="J29:J31">H29/100*I29</f>
        <v>0</v>
      </c>
      <c r="K29" s="4">
        <f aca="true" t="shared" si="29" ref="K29:K31">I29+J29</f>
        <v>0</v>
      </c>
      <c r="L29" s="4">
        <f aca="true" t="shared" si="30" ref="L29:L31">I29*G29</f>
        <v>0</v>
      </c>
      <c r="M29" s="15">
        <f aca="true" t="shared" si="31" ref="M29:M31">K29*G29</f>
        <v>0</v>
      </c>
    </row>
    <row r="30" spans="1:13" ht="98.25" customHeight="1">
      <c r="A30" s="14">
        <v>18</v>
      </c>
      <c r="B30" s="18" t="s">
        <v>59</v>
      </c>
      <c r="C30" s="18"/>
      <c r="D30" s="21"/>
      <c r="E30" s="22" t="s">
        <v>24</v>
      </c>
      <c r="F30" s="12" t="s">
        <v>25</v>
      </c>
      <c r="G30" s="26">
        <v>2</v>
      </c>
      <c r="H30" s="20">
        <v>21</v>
      </c>
      <c r="I30" s="23"/>
      <c r="J30" s="4">
        <f t="shared" si="28"/>
        <v>0</v>
      </c>
      <c r="K30" s="4">
        <f t="shared" si="29"/>
        <v>0</v>
      </c>
      <c r="L30" s="4">
        <f t="shared" si="30"/>
        <v>0</v>
      </c>
      <c r="M30" s="15">
        <f t="shared" si="31"/>
        <v>0</v>
      </c>
    </row>
    <row r="31" spans="1:13" ht="93" customHeight="1">
      <c r="A31" s="14">
        <v>19</v>
      </c>
      <c r="B31" s="38" t="s">
        <v>60</v>
      </c>
      <c r="C31" s="38"/>
      <c r="D31" s="21"/>
      <c r="E31" s="22" t="s">
        <v>24</v>
      </c>
      <c r="F31" s="12" t="s">
        <v>25</v>
      </c>
      <c r="G31" s="26">
        <v>2</v>
      </c>
      <c r="H31" s="20">
        <v>21</v>
      </c>
      <c r="I31" s="23"/>
      <c r="J31" s="4">
        <f t="shared" si="28"/>
        <v>0</v>
      </c>
      <c r="K31" s="4">
        <f t="shared" si="29"/>
        <v>0</v>
      </c>
      <c r="L31" s="4">
        <f t="shared" si="30"/>
        <v>0</v>
      </c>
      <c r="M31" s="15">
        <f t="shared" si="31"/>
        <v>0</v>
      </c>
    </row>
    <row r="32" spans="1:13" ht="76.5" customHeight="1">
      <c r="A32" s="14">
        <v>20</v>
      </c>
      <c r="B32" s="38" t="s">
        <v>61</v>
      </c>
      <c r="C32" s="38"/>
      <c r="D32" s="21"/>
      <c r="E32" s="22" t="s">
        <v>24</v>
      </c>
      <c r="F32" s="12" t="s">
        <v>25</v>
      </c>
      <c r="G32" s="26">
        <v>1</v>
      </c>
      <c r="H32" s="20">
        <v>21</v>
      </c>
      <c r="I32" s="23"/>
      <c r="J32" s="4">
        <f aca="true" t="shared" si="32" ref="J32">H32/100*I32</f>
        <v>0</v>
      </c>
      <c r="K32" s="4">
        <f aca="true" t="shared" si="33" ref="K32">I32+J32</f>
        <v>0</v>
      </c>
      <c r="L32" s="4">
        <f aca="true" t="shared" si="34" ref="L32">I32*G32</f>
        <v>0</v>
      </c>
      <c r="M32" s="15">
        <f aca="true" t="shared" si="35" ref="M32">K32*G32</f>
        <v>0</v>
      </c>
    </row>
    <row r="33" spans="1:13" ht="15.75" customHeight="1">
      <c r="A33" s="118" t="s">
        <v>48</v>
      </c>
      <c r="B33" s="78"/>
      <c r="C33" s="78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ht="142.5" customHeight="1">
      <c r="A34" s="14">
        <v>21</v>
      </c>
      <c r="B34" s="28" t="s">
        <v>47</v>
      </c>
      <c r="C34" s="57"/>
      <c r="D34" s="21"/>
      <c r="E34" s="22" t="s">
        <v>24</v>
      </c>
      <c r="F34" s="12" t="s">
        <v>25</v>
      </c>
      <c r="G34" s="26">
        <v>19</v>
      </c>
      <c r="H34" s="20">
        <v>21</v>
      </c>
      <c r="I34" s="23"/>
      <c r="J34" s="4">
        <f aca="true" t="shared" si="36" ref="J34:J36">H34/100*I34</f>
        <v>0</v>
      </c>
      <c r="K34" s="4">
        <f aca="true" t="shared" si="37" ref="K34:K36">I34+J34</f>
        <v>0</v>
      </c>
      <c r="L34" s="4">
        <f aca="true" t="shared" si="38" ref="L34:L36">I34*G34</f>
        <v>0</v>
      </c>
      <c r="M34" s="15">
        <f aca="true" t="shared" si="39" ref="M34:M36">K34*G34</f>
        <v>0</v>
      </c>
    </row>
    <row r="35" spans="1:13" ht="85.5" customHeight="1">
      <c r="A35" s="14">
        <v>22</v>
      </c>
      <c r="B35" s="18" t="s">
        <v>62</v>
      </c>
      <c r="C35" s="71"/>
      <c r="D35" s="21"/>
      <c r="E35" s="22" t="s">
        <v>24</v>
      </c>
      <c r="F35" s="12" t="s">
        <v>25</v>
      </c>
      <c r="G35" s="26">
        <v>19</v>
      </c>
      <c r="H35" s="20">
        <v>21</v>
      </c>
      <c r="I35" s="23"/>
      <c r="J35" s="4">
        <f aca="true" t="shared" si="40" ref="J35">H35/100*I35</f>
        <v>0</v>
      </c>
      <c r="K35" s="4">
        <f aca="true" t="shared" si="41" ref="K35">I35+J35</f>
        <v>0</v>
      </c>
      <c r="L35" s="4">
        <f aca="true" t="shared" si="42" ref="L35">I35*G35</f>
        <v>0</v>
      </c>
      <c r="M35" s="15">
        <f aca="true" t="shared" si="43" ref="M35">K35*G35</f>
        <v>0</v>
      </c>
    </row>
    <row r="36" spans="1:13" ht="77.25" customHeight="1" thickBot="1">
      <c r="A36" s="72">
        <v>23</v>
      </c>
      <c r="B36" s="73" t="s">
        <v>49</v>
      </c>
      <c r="C36" s="73"/>
      <c r="D36" s="29"/>
      <c r="E36" s="30" t="s">
        <v>24</v>
      </c>
      <c r="F36" s="31" t="s">
        <v>25</v>
      </c>
      <c r="G36" s="32">
        <v>19</v>
      </c>
      <c r="H36" s="36">
        <v>21</v>
      </c>
      <c r="I36" s="33"/>
      <c r="J36" s="34">
        <f t="shared" si="36"/>
        <v>0</v>
      </c>
      <c r="K36" s="34">
        <f t="shared" si="37"/>
        <v>0</v>
      </c>
      <c r="L36" s="34">
        <f t="shared" si="38"/>
        <v>0</v>
      </c>
      <c r="M36" s="35">
        <f t="shared" si="39"/>
        <v>0</v>
      </c>
    </row>
    <row r="37" spans="1:13" ht="25.5" customHeight="1" thickBot="1">
      <c r="A37" s="63"/>
      <c r="B37" s="61"/>
      <c r="C37" s="62"/>
      <c r="D37" s="64"/>
      <c r="E37" s="65"/>
      <c r="F37" s="66"/>
      <c r="G37" s="67"/>
      <c r="H37" s="56"/>
      <c r="I37" s="68"/>
      <c r="J37" s="69"/>
      <c r="K37" s="69"/>
      <c r="L37" s="69"/>
      <c r="M37" s="69"/>
    </row>
    <row r="38" spans="1:13" ht="30.75" customHeight="1">
      <c r="A38" s="106" t="s">
        <v>21</v>
      </c>
      <c r="B38" s="107"/>
      <c r="C38" s="108"/>
      <c r="D38" s="58">
        <f>SUM(L11:L36)</f>
        <v>0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ht="27.75" customHeight="1">
      <c r="A39" s="112" t="s">
        <v>17</v>
      </c>
      <c r="B39" s="113"/>
      <c r="C39" s="114"/>
      <c r="D39" s="59">
        <f>D40-D38</f>
        <v>0</v>
      </c>
      <c r="E39" s="5"/>
      <c r="F39" s="5"/>
      <c r="G39" s="5"/>
      <c r="H39" s="6"/>
      <c r="I39" s="6"/>
      <c r="J39" s="5"/>
      <c r="K39" s="5"/>
      <c r="L39" s="5"/>
      <c r="M39" s="5"/>
    </row>
    <row r="40" spans="1:13" ht="29.25" customHeight="1" thickBot="1">
      <c r="A40" s="115" t="s">
        <v>22</v>
      </c>
      <c r="B40" s="116"/>
      <c r="C40" s="117"/>
      <c r="D40" s="60">
        <f>SUM(M11:M36)</f>
        <v>0</v>
      </c>
      <c r="E40" s="5"/>
      <c r="F40" s="5"/>
      <c r="G40" s="5"/>
      <c r="H40" s="5"/>
      <c r="I40" s="5"/>
      <c r="J40" s="5"/>
      <c r="K40" s="5"/>
      <c r="L40" s="5"/>
      <c r="M40" s="5"/>
    </row>
    <row r="41" spans="1:13" ht="12.75" customHeight="1">
      <c r="A41" s="7"/>
      <c r="B41" s="19"/>
      <c r="C41" s="19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54" customHeight="1">
      <c r="A42" s="109" t="s">
        <v>34</v>
      </c>
      <c r="B42" s="110"/>
      <c r="C42" s="110"/>
      <c r="D42" s="111"/>
      <c r="E42" s="7"/>
      <c r="F42" s="7"/>
      <c r="G42" s="7"/>
      <c r="H42" s="7"/>
      <c r="I42" s="7"/>
      <c r="J42" s="7"/>
      <c r="K42" s="7"/>
      <c r="L42" s="7"/>
      <c r="M42" s="7"/>
    </row>
  </sheetData>
  <sheetProtection algorithmName="SHA-512" hashValue="s+QSBbqJY/zTfTnfbC1YlE3KEz0/ApyRraZSdaOGSoyqXH5/Q8CREV6h4Ztlf4h06uxkne7Ycj3N64jyuMaFpg==" saltValue="IxjJjOjkqHA+w0lFIy8DEA==" spinCount="100000" sheet="1" formatCells="0" formatColumns="0" formatRows="0"/>
  <mergeCells count="21">
    <mergeCell ref="A38:C38"/>
    <mergeCell ref="A42:D42"/>
    <mergeCell ref="A39:C39"/>
    <mergeCell ref="A40:C40"/>
    <mergeCell ref="A21:M21"/>
    <mergeCell ref="A33:M33"/>
    <mergeCell ref="A10:M10"/>
    <mergeCell ref="A12:M12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34:E37 E11 E22:E32 E13:E20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Dobešová Markéta - MO 1350 - ŠIS AČR</dc:creator>
  <cp:keywords/>
  <dc:description/>
  <cp:lastModifiedBy>Jana Ďuranová</cp:lastModifiedBy>
  <cp:lastPrinted>2022-04-28T12:30:07Z</cp:lastPrinted>
  <dcterms:created xsi:type="dcterms:W3CDTF">2016-09-15T08:40:33Z</dcterms:created>
  <dcterms:modified xsi:type="dcterms:W3CDTF">2022-05-04T08:02:37Z</dcterms:modified>
  <cp:category/>
  <cp:version/>
  <cp:contentType/>
  <cp:contentStatus/>
</cp:coreProperties>
</file>