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07 modernizace ambulancí pavilonu B, C\02_ZD\"/>
    </mc:Choice>
  </mc:AlternateContent>
  <xr:revisionPtr revIDLastSave="0" documentId="13_ncr:1_{46A0AE46-44D7-49C8-B7EE-B6999A73C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-2_1.NP B -Výkaz výměr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7" l="1"/>
  <c r="F17" i="7"/>
  <c r="F18" i="7"/>
  <c r="F19" i="7"/>
  <c r="F20" i="7"/>
  <c r="F21" i="7"/>
  <c r="F22" i="7"/>
  <c r="F23" i="7"/>
  <c r="F24" i="7"/>
  <c r="F25" i="7"/>
  <c r="F32" i="7"/>
  <c r="F33" i="7"/>
  <c r="F34" i="7"/>
  <c r="F37" i="7"/>
  <c r="F38" i="7"/>
  <c r="F39" i="7"/>
  <c r="F40" i="7"/>
  <c r="F41" i="7"/>
  <c r="F42" i="7"/>
  <c r="F43" i="7"/>
  <c r="F46" i="7"/>
  <c r="F47" i="7"/>
  <c r="F48" i="7"/>
  <c r="F49" i="7"/>
  <c r="F50" i="7"/>
  <c r="F51" i="7"/>
  <c r="F52" i="7"/>
  <c r="F53" i="7"/>
  <c r="F54" i="7"/>
  <c r="F55" i="7"/>
  <c r="F56" i="7"/>
  <c r="F63" i="7"/>
  <c r="F64" i="7"/>
  <c r="F65" i="7"/>
  <c r="F68" i="7"/>
  <c r="F69" i="7"/>
  <c r="F70" i="7"/>
  <c r="F71" i="7"/>
  <c r="F72" i="7"/>
  <c r="F73" i="7"/>
  <c r="F74" i="7"/>
  <c r="F75" i="7"/>
  <c r="F76" i="7"/>
  <c r="F79" i="7"/>
  <c r="F80" i="7"/>
  <c r="F81" i="7"/>
  <c r="F82" i="7"/>
  <c r="F83" i="7"/>
  <c r="F84" i="7"/>
  <c r="F85" i="7"/>
  <c r="F86" i="7"/>
  <c r="F9" i="7"/>
  <c r="F10" i="7"/>
  <c r="F11" i="7"/>
  <c r="F12" i="7"/>
  <c r="F13" i="7"/>
  <c r="F6" i="7"/>
  <c r="D62" i="7" l="1"/>
  <c r="F62" i="7" s="1"/>
  <c r="D61" i="7"/>
  <c r="F61" i="7" s="1"/>
  <c r="D60" i="7"/>
  <c r="F60" i="7" s="1"/>
  <c r="D59" i="7"/>
  <c r="F59" i="7" s="1"/>
  <c r="D31" i="7"/>
  <c r="F31" i="7" s="1"/>
  <c r="D30" i="7"/>
  <c r="F30" i="7" s="1"/>
  <c r="D29" i="7"/>
  <c r="F29" i="7" s="1"/>
  <c r="D28" i="7"/>
  <c r="F28" i="7" s="1"/>
  <c r="D8" i="7"/>
  <c r="F8" i="7" s="1"/>
  <c r="D7" i="7"/>
  <c r="F7" i="7" s="1"/>
  <c r="E88" i="7" l="1"/>
  <c r="E90" i="7" s="1"/>
  <c r="E89" i="7" s="1"/>
</calcChain>
</file>

<file path=xl/sharedStrings.xml><?xml version="1.0" encoding="utf-8"?>
<sst xmlns="http://schemas.openxmlformats.org/spreadsheetml/2006/main" count="226" uniqueCount="58">
  <si>
    <t>ks</t>
  </si>
  <si>
    <t>m2</t>
  </si>
  <si>
    <t>Název a popis položky</t>
  </si>
  <si>
    <t>1.</t>
  </si>
  <si>
    <t>6.</t>
  </si>
  <si>
    <t>5.</t>
  </si>
  <si>
    <t>4.</t>
  </si>
  <si>
    <t>2.</t>
  </si>
  <si>
    <t>3.</t>
  </si>
  <si>
    <t>7.</t>
  </si>
  <si>
    <t>8.</t>
  </si>
  <si>
    <t>9.</t>
  </si>
  <si>
    <t>10.</t>
  </si>
  <si>
    <t>11.</t>
  </si>
  <si>
    <t>13.</t>
  </si>
  <si>
    <t>Poř. č. položky</t>
  </si>
  <si>
    <t>MJ</t>
  </si>
  <si>
    <t>Počet MJ</t>
  </si>
  <si>
    <t xml:space="preserve">Zadavatel: 
Nemocnice Nymburk s.r.o.
Sídlo:   Boleslavská třída 425/9, 288 02 Nymburk
IČ / DIČ:   28762886 / CZ28762886
</t>
  </si>
  <si>
    <t>kpl</t>
  </si>
  <si>
    <t>POLOŽKOVÝ ROZPOČET - VÝKAZ VÝMĚR</t>
  </si>
  <si>
    <t>Stěny výmalba (úprava podkladu, broušení, penetrace)</t>
  </si>
  <si>
    <t>Strop (oprava omítky, malba, příp. stropní podhled)</t>
  </si>
  <si>
    <t>Dveřní otvory (zárubně, křídla, prahy resp. prahové lišty)</t>
  </si>
  <si>
    <t>ZTI (úprava resp. nové rozvody - voda, kanalizace, plyn)</t>
  </si>
  <si>
    <t>ZTI (zařizovací předměty - umyvadla, pisoáry, WC mísy, výlevky atd.)</t>
  </si>
  <si>
    <t>Vytápění (úpravy - rozvody, otopná tělesa atd.)</t>
  </si>
  <si>
    <t xml:space="preserve">14. </t>
  </si>
  <si>
    <t>Ostatní (Přípravné, pomocné a kompletační práce např. zakrývání, přesun hmot, úklid atd.)</t>
  </si>
  <si>
    <t>MÍSTNOST B-123 POKLADNA</t>
  </si>
  <si>
    <t xml:space="preserve">MÍSTNOST B-120 ČEKÁRNA </t>
  </si>
  <si>
    <t>MÍSTNOST B-121 DENNÍ MÍSTNOST CHIR. AMBULANCE</t>
  </si>
  <si>
    <t xml:space="preserve">MÍSTNOST B-126 CHODBA </t>
  </si>
  <si>
    <t>MÍSTNOST B-119 RECEPCE - ČEKÁRNA</t>
  </si>
  <si>
    <t>MÍSTNOST B-118 WC PACIENTI</t>
  </si>
  <si>
    <t>MÍSTNOST C-113 UZ AMBULANCE</t>
  </si>
  <si>
    <t xml:space="preserve"> Recepce A117</t>
  </si>
  <si>
    <t>Dveřní otvory (zárubně, křídla, prahy resp. prahové lišty)
Výměna protipožárních dveří, dveře ambulance protihlukové</t>
  </si>
  <si>
    <t>Podlaha (podkladní vrstva, nášlapná vrstva, sokly, soklové lišty)</t>
  </si>
  <si>
    <t>Stěny omítky (úprava podkladu, penetrace, povrchová vrstva)</t>
  </si>
  <si>
    <t>Stěny keramické obklady (druh, rozsah, výška, lištování)</t>
  </si>
  <si>
    <t>Elektroinstalace (úpravy resp. nové el. rozvody, zásuvky, napájení, osvětlovací tělesa atd.)</t>
  </si>
  <si>
    <t xml:space="preserve">Ostatní: obroušení radiátoru (odstranění starého nátěru), nátěr radiátoru, zazdění otvoru po odstranění stávajících dveří </t>
  </si>
  <si>
    <t>Ostatní: obroušení radiátoru (odstranění starého nátěru), nátěr radiátoru.</t>
  </si>
  <si>
    <t>Ostatní:obroušení radiátoru (odstranění starého nátěru), nátěr radiátoru.</t>
  </si>
  <si>
    <t>Ostatní: obroušení radiátoru (odstranění starého nátěru), nátěr radiátoru</t>
  </si>
  <si>
    <t>Ostatní:obroušení radiátoru (odstranění starého nátěru), nátěr radiátoru. SDK příčky pro kabinky+ oboustranné malby</t>
  </si>
  <si>
    <t>Celková nabídková cena bez DPH v Kč</t>
  </si>
  <si>
    <t>Výše 21 % DPH v Kč</t>
  </si>
  <si>
    <t>Celková nabídková cena včetně DPH v Kč</t>
  </si>
  <si>
    <t xml:space="preserve">Vypracoval: </t>
  </si>
  <si>
    <t>dne:</t>
  </si>
  <si>
    <t>tel:</t>
  </si>
  <si>
    <t>e-mail:</t>
  </si>
  <si>
    <t>Příloha č. 3 ZD
Interní číslo: DNS03-VZ07/2021</t>
  </si>
  <si>
    <t>Cena za MJ bez DPH v Kč</t>
  </si>
  <si>
    <t>Cena celkem bez DPH 
v Kč</t>
  </si>
  <si>
    <r>
      <rPr>
        <sz val="10"/>
        <color theme="1"/>
        <rFont val="Arial"/>
        <family val="2"/>
        <charset val="238"/>
      </rPr>
      <t>Název veřejné zakázky:</t>
    </r>
    <r>
      <rPr>
        <b/>
        <sz val="10"/>
        <color theme="1"/>
        <rFont val="Arial"/>
        <family val="2"/>
        <charset val="238"/>
      </rPr>
      <t xml:space="preserve">                                           DNS03-07 Modernizace ambulancí pavilonů B, C Nemocnice Nymburk s.r.o.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</si>
</sst>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/>
    <xf numFmtId="0" fontId="1" fillId="0" borderId="7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4" fillId="5" borderId="14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165" fontId="1" fillId="0" borderId="0" xfId="0" applyNumberFormat="1" applyFont="1" applyAlignment="1" applyProtection="1">
      <alignment wrapText="1"/>
      <protection locked="0"/>
    </xf>
    <xf numFmtId="165" fontId="1" fillId="0" borderId="0" xfId="0" applyNumberFormat="1" applyFont="1" applyProtection="1">
      <protection locked="0"/>
    </xf>
    <xf numFmtId="0" fontId="4" fillId="0" borderId="18" xfId="0" applyFont="1" applyFill="1" applyBorder="1" applyAlignment="1">
      <alignment horizontal="center" vertical="top"/>
    </xf>
    <xf numFmtId="4" fontId="5" fillId="0" borderId="12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1" fontId="6" fillId="0" borderId="21" xfId="1" applyNumberFormat="1" applyFont="1" applyBorder="1" applyAlignment="1">
      <alignment horizontal="center" vertical="center"/>
    </xf>
    <xf numFmtId="4" fontId="5" fillId="0" borderId="30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23" xfId="0" applyNumberFormat="1" applyFont="1" applyFill="1" applyBorder="1" applyAlignment="1" applyProtection="1">
      <alignment horizontal="right" vertical="center" wrapText="1"/>
      <protection locked="0"/>
    </xf>
    <xf numFmtId="4" fontId="9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15" xfId="0" applyFont="1" applyFill="1" applyBorder="1"/>
    <xf numFmtId="0" fontId="13" fillId="5" borderId="22" xfId="0" applyFont="1" applyFill="1" applyBorder="1"/>
    <xf numFmtId="4" fontId="13" fillId="5" borderId="16" xfId="0" applyNumberFormat="1" applyFont="1" applyFill="1" applyBorder="1" applyAlignment="1">
      <alignment horizontal="right"/>
    </xf>
    <xf numFmtId="4" fontId="13" fillId="5" borderId="17" xfId="0" applyNumberFormat="1" applyFont="1" applyFill="1" applyBorder="1" applyAlignment="1">
      <alignment horizontal="right"/>
    </xf>
    <xf numFmtId="0" fontId="13" fillId="5" borderId="26" xfId="0" applyFont="1" applyFill="1" applyBorder="1" applyAlignment="1">
      <alignment horizontal="left"/>
    </xf>
    <xf numFmtId="0" fontId="13" fillId="5" borderId="27" xfId="0" applyFont="1" applyFill="1" applyBorder="1" applyAlignment="1">
      <alignment horizontal="left"/>
    </xf>
    <xf numFmtId="4" fontId="13" fillId="5" borderId="28" xfId="0" applyNumberFormat="1" applyFont="1" applyFill="1" applyBorder="1" applyAlignment="1">
      <alignment horizontal="right"/>
    </xf>
    <xf numFmtId="4" fontId="13" fillId="5" borderId="29" xfId="0" applyNumberFormat="1" applyFont="1" applyFill="1" applyBorder="1" applyAlignment="1">
      <alignment horizontal="right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13" fillId="5" borderId="13" xfId="0" applyFont="1" applyFill="1" applyBorder="1" applyAlignment="1">
      <alignment horizontal="left"/>
    </xf>
    <xf numFmtId="0" fontId="13" fillId="5" borderId="24" xfId="0" applyFont="1" applyFill="1" applyBorder="1" applyAlignment="1">
      <alignment horizontal="left"/>
    </xf>
    <xf numFmtId="4" fontId="13" fillId="5" borderId="14" xfId="0" applyNumberFormat="1" applyFont="1" applyFill="1" applyBorder="1" applyAlignment="1">
      <alignment horizontal="right"/>
    </xf>
    <xf numFmtId="4" fontId="13" fillId="5" borderId="25" xfId="0" applyNumberFormat="1" applyFont="1" applyFill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/>
    <xf numFmtId="165" fontId="12" fillId="0" borderId="7" xfId="0" applyNumberFormat="1" applyFont="1" applyBorder="1" applyAlignment="1">
      <alignment horizontal="right" wrapText="1"/>
    </xf>
    <xf numFmtId="165" fontId="1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F96"/>
  <sheetViews>
    <sheetView showGridLines="0" tabSelected="1" zoomScale="115" zoomScaleNormal="115" workbookViewId="0">
      <selection activeCell="E6" sqref="E6"/>
    </sheetView>
  </sheetViews>
  <sheetFormatPr defaultColWidth="18.140625" defaultRowHeight="12.75" x14ac:dyDescent="0.2"/>
  <cols>
    <col min="1" max="1" width="6.7109375" style="1" customWidth="1"/>
    <col min="2" max="2" width="70.42578125" style="1" customWidth="1"/>
    <col min="3" max="3" width="10" style="1" customWidth="1"/>
    <col min="4" max="4" width="10.140625" style="1" customWidth="1"/>
    <col min="5" max="5" width="12.5703125" style="16" customWidth="1"/>
    <col min="6" max="6" width="18.42578125" style="17" customWidth="1"/>
    <col min="7" max="7" width="18.85546875" style="1" customWidth="1"/>
    <col min="8" max="16384" width="18.140625" style="1"/>
  </cols>
  <sheetData>
    <row r="1" spans="1:6" ht="83.25" customHeight="1" thickBot="1" x14ac:dyDescent="0.25">
      <c r="A1" s="71" t="s">
        <v>18</v>
      </c>
      <c r="B1" s="72"/>
      <c r="C1" s="2"/>
      <c r="D1" s="2"/>
      <c r="E1" s="73" t="s">
        <v>54</v>
      </c>
      <c r="F1" s="74"/>
    </row>
    <row r="2" spans="1:6" ht="13.5" thickBot="1" x14ac:dyDescent="0.25">
      <c r="A2" s="75" t="s">
        <v>57</v>
      </c>
      <c r="B2" s="76"/>
      <c r="C2" s="76"/>
      <c r="D2" s="76"/>
      <c r="E2" s="76"/>
      <c r="F2" s="77"/>
    </row>
    <row r="3" spans="1:6" ht="41.25" customHeight="1" thickBot="1" x14ac:dyDescent="0.25">
      <c r="A3" s="78" t="s">
        <v>20</v>
      </c>
      <c r="B3" s="78"/>
      <c r="C3" s="78"/>
      <c r="D3" s="78"/>
      <c r="E3" s="78"/>
      <c r="F3" s="78"/>
    </row>
    <row r="4" spans="1:6" ht="39" thickBot="1" x14ac:dyDescent="0.25">
      <c r="A4" s="26" t="s">
        <v>15</v>
      </c>
      <c r="B4" s="3" t="s">
        <v>2</v>
      </c>
      <c r="C4" s="4" t="s">
        <v>16</v>
      </c>
      <c r="D4" s="4" t="s">
        <v>17</v>
      </c>
      <c r="E4" s="14" t="s">
        <v>55</v>
      </c>
      <c r="F4" s="15" t="s">
        <v>56</v>
      </c>
    </row>
    <row r="5" spans="1:6" x14ac:dyDescent="0.2">
      <c r="A5" s="79" t="s">
        <v>30</v>
      </c>
      <c r="B5" s="80"/>
      <c r="C5" s="21"/>
      <c r="D5" s="21"/>
      <c r="E5" s="22"/>
      <c r="F5" s="23"/>
    </row>
    <row r="6" spans="1:6" x14ac:dyDescent="0.2">
      <c r="A6" s="34" t="s">
        <v>3</v>
      </c>
      <c r="B6" s="19" t="s">
        <v>38</v>
      </c>
      <c r="C6" s="5" t="s">
        <v>1</v>
      </c>
      <c r="D6" s="13">
        <v>10.26</v>
      </c>
      <c r="E6" s="47"/>
      <c r="F6" s="35">
        <f>D6*E6</f>
        <v>0</v>
      </c>
    </row>
    <row r="7" spans="1:6" x14ac:dyDescent="0.2">
      <c r="A7" s="34" t="s">
        <v>7</v>
      </c>
      <c r="B7" s="19" t="s">
        <v>39</v>
      </c>
      <c r="C7" s="5" t="s">
        <v>1</v>
      </c>
      <c r="D7" s="6">
        <f>48.366</f>
        <v>48.366</v>
      </c>
      <c r="E7" s="48"/>
      <c r="F7" s="35">
        <f t="shared" ref="F7:F69" si="0">D7*E7</f>
        <v>0</v>
      </c>
    </row>
    <row r="8" spans="1:6" x14ac:dyDescent="0.2">
      <c r="A8" s="34" t="s">
        <v>8</v>
      </c>
      <c r="B8" s="19" t="s">
        <v>21</v>
      </c>
      <c r="C8" s="5" t="s">
        <v>1</v>
      </c>
      <c r="D8" s="6">
        <f>48.366</f>
        <v>48.366</v>
      </c>
      <c r="E8" s="48"/>
      <c r="F8" s="35">
        <f t="shared" si="0"/>
        <v>0</v>
      </c>
    </row>
    <row r="9" spans="1:6" x14ac:dyDescent="0.2">
      <c r="A9" s="34" t="s">
        <v>6</v>
      </c>
      <c r="B9" s="19" t="s">
        <v>22</v>
      </c>
      <c r="C9" s="5" t="s">
        <v>1</v>
      </c>
      <c r="D9" s="13">
        <v>10.26</v>
      </c>
      <c r="E9" s="48"/>
      <c r="F9" s="35">
        <f t="shared" si="0"/>
        <v>0</v>
      </c>
    </row>
    <row r="10" spans="1:6" x14ac:dyDescent="0.2">
      <c r="A10" s="34" t="s">
        <v>5</v>
      </c>
      <c r="B10" s="19" t="s">
        <v>23</v>
      </c>
      <c r="C10" s="5" t="s">
        <v>0</v>
      </c>
      <c r="D10" s="6">
        <v>1</v>
      </c>
      <c r="E10" s="48"/>
      <c r="F10" s="35">
        <f t="shared" si="0"/>
        <v>0</v>
      </c>
    </row>
    <row r="11" spans="1:6" ht="16.5" customHeight="1" x14ac:dyDescent="0.2">
      <c r="A11" s="34" t="s">
        <v>4</v>
      </c>
      <c r="B11" s="19" t="s">
        <v>41</v>
      </c>
      <c r="C11" s="5" t="s">
        <v>19</v>
      </c>
      <c r="D11" s="6">
        <v>1</v>
      </c>
      <c r="E11" s="48"/>
      <c r="F11" s="35">
        <f t="shared" si="0"/>
        <v>0</v>
      </c>
    </row>
    <row r="12" spans="1:6" ht="25.5" x14ac:dyDescent="0.2">
      <c r="A12" s="34" t="s">
        <v>9</v>
      </c>
      <c r="B12" s="20" t="s">
        <v>42</v>
      </c>
      <c r="C12" s="5" t="s">
        <v>19</v>
      </c>
      <c r="D12" s="6">
        <v>1</v>
      </c>
      <c r="E12" s="48"/>
      <c r="F12" s="35">
        <f t="shared" si="0"/>
        <v>0</v>
      </c>
    </row>
    <row r="13" spans="1:6" ht="17.25" customHeight="1" x14ac:dyDescent="0.2">
      <c r="A13" s="34" t="s">
        <v>10</v>
      </c>
      <c r="B13" s="19" t="s">
        <v>28</v>
      </c>
      <c r="C13" s="5" t="s">
        <v>19</v>
      </c>
      <c r="D13" s="6">
        <v>1</v>
      </c>
      <c r="E13" s="48"/>
      <c r="F13" s="35">
        <f t="shared" si="0"/>
        <v>0</v>
      </c>
    </row>
    <row r="14" spans="1:6" x14ac:dyDescent="0.2">
      <c r="A14" s="36"/>
      <c r="B14" s="37"/>
      <c r="C14" s="38"/>
      <c r="D14" s="38"/>
      <c r="E14" s="49"/>
      <c r="F14" s="35"/>
    </row>
    <row r="15" spans="1:6" x14ac:dyDescent="0.2">
      <c r="A15" s="63" t="s">
        <v>31</v>
      </c>
      <c r="B15" s="64"/>
      <c r="C15" s="21"/>
      <c r="D15" s="21"/>
      <c r="E15" s="50"/>
      <c r="F15" s="39"/>
    </row>
    <row r="16" spans="1:6" x14ac:dyDescent="0.2">
      <c r="A16" s="34" t="s">
        <v>3</v>
      </c>
      <c r="B16" s="19" t="s">
        <v>38</v>
      </c>
      <c r="C16" s="5" t="s">
        <v>1</v>
      </c>
      <c r="D16" s="5">
        <v>20.898</v>
      </c>
      <c r="E16" s="47"/>
      <c r="F16" s="35">
        <f t="shared" si="0"/>
        <v>0</v>
      </c>
    </row>
    <row r="17" spans="1:6" x14ac:dyDescent="0.2">
      <c r="A17" s="34" t="s">
        <v>7</v>
      </c>
      <c r="B17" s="19" t="s">
        <v>39</v>
      </c>
      <c r="C17" s="5" t="s">
        <v>1</v>
      </c>
      <c r="D17" s="5">
        <v>70.403999999999996</v>
      </c>
      <c r="E17" s="48"/>
      <c r="F17" s="35">
        <f t="shared" si="0"/>
        <v>0</v>
      </c>
    </row>
    <row r="18" spans="1:6" x14ac:dyDescent="0.2">
      <c r="A18" s="34" t="s">
        <v>8</v>
      </c>
      <c r="B18" s="19" t="s">
        <v>21</v>
      </c>
      <c r="C18" s="5" t="s">
        <v>1</v>
      </c>
      <c r="D18" s="5">
        <v>70.403999999999996</v>
      </c>
      <c r="E18" s="48"/>
      <c r="F18" s="35">
        <f t="shared" si="0"/>
        <v>0</v>
      </c>
    </row>
    <row r="19" spans="1:6" x14ac:dyDescent="0.2">
      <c r="A19" s="34" t="s">
        <v>6</v>
      </c>
      <c r="B19" s="19" t="s">
        <v>22</v>
      </c>
      <c r="C19" s="5" t="s">
        <v>1</v>
      </c>
      <c r="D19" s="5">
        <v>20.898</v>
      </c>
      <c r="E19" s="48"/>
      <c r="F19" s="35">
        <f t="shared" si="0"/>
        <v>0</v>
      </c>
    </row>
    <row r="20" spans="1:6" x14ac:dyDescent="0.2">
      <c r="A20" s="34" t="s">
        <v>5</v>
      </c>
      <c r="B20" s="19" t="s">
        <v>23</v>
      </c>
      <c r="C20" s="5" t="s">
        <v>0</v>
      </c>
      <c r="D20" s="5">
        <v>1</v>
      </c>
      <c r="E20" s="48"/>
      <c r="F20" s="35">
        <f t="shared" si="0"/>
        <v>0</v>
      </c>
    </row>
    <row r="21" spans="1:6" x14ac:dyDescent="0.2">
      <c r="A21" s="34" t="s">
        <v>4</v>
      </c>
      <c r="B21" s="19" t="s">
        <v>24</v>
      </c>
      <c r="C21" s="5" t="s">
        <v>19</v>
      </c>
      <c r="D21" s="5">
        <v>1</v>
      </c>
      <c r="E21" s="48"/>
      <c r="F21" s="35">
        <f t="shared" si="0"/>
        <v>0</v>
      </c>
    </row>
    <row r="22" spans="1:6" x14ac:dyDescent="0.2">
      <c r="A22" s="34" t="s">
        <v>9</v>
      </c>
      <c r="B22" s="19" t="s">
        <v>25</v>
      </c>
      <c r="C22" s="5" t="s">
        <v>0</v>
      </c>
      <c r="D22" s="5">
        <v>1</v>
      </c>
      <c r="E22" s="51"/>
      <c r="F22" s="35">
        <f t="shared" si="0"/>
        <v>0</v>
      </c>
    </row>
    <row r="23" spans="1:6" ht="15" customHeight="1" x14ac:dyDescent="0.2">
      <c r="A23" s="34" t="s">
        <v>10</v>
      </c>
      <c r="B23" s="19" t="s">
        <v>41</v>
      </c>
      <c r="C23" s="5" t="s">
        <v>19</v>
      </c>
      <c r="D23" s="5">
        <v>1</v>
      </c>
      <c r="E23" s="48"/>
      <c r="F23" s="35">
        <f t="shared" si="0"/>
        <v>0</v>
      </c>
    </row>
    <row r="24" spans="1:6" x14ac:dyDescent="0.2">
      <c r="A24" s="34" t="s">
        <v>11</v>
      </c>
      <c r="B24" s="20" t="s">
        <v>45</v>
      </c>
      <c r="C24" s="5" t="s">
        <v>19</v>
      </c>
      <c r="D24" s="5">
        <v>1</v>
      </c>
      <c r="E24" s="48"/>
      <c r="F24" s="35">
        <f t="shared" si="0"/>
        <v>0</v>
      </c>
    </row>
    <row r="25" spans="1:6" ht="17.25" customHeight="1" x14ac:dyDescent="0.2">
      <c r="A25" s="34" t="s">
        <v>12</v>
      </c>
      <c r="B25" s="19" t="s">
        <v>28</v>
      </c>
      <c r="C25" s="5" t="s">
        <v>19</v>
      </c>
      <c r="D25" s="5">
        <v>1</v>
      </c>
      <c r="E25" s="48"/>
      <c r="F25" s="35">
        <f t="shared" si="0"/>
        <v>0</v>
      </c>
    </row>
    <row r="26" spans="1:6" x14ac:dyDescent="0.2">
      <c r="A26" s="34"/>
      <c r="B26" s="24"/>
      <c r="C26" s="25"/>
      <c r="D26" s="25"/>
      <c r="E26" s="52"/>
      <c r="F26" s="35"/>
    </row>
    <row r="27" spans="1:6" x14ac:dyDescent="0.2">
      <c r="A27" s="63" t="s">
        <v>32</v>
      </c>
      <c r="B27" s="64"/>
      <c r="C27" s="21"/>
      <c r="D27" s="21"/>
      <c r="E27" s="50"/>
      <c r="F27" s="39"/>
    </row>
    <row r="28" spans="1:6" x14ac:dyDescent="0.2">
      <c r="A28" s="34" t="s">
        <v>3</v>
      </c>
      <c r="B28" s="19" t="s">
        <v>38</v>
      </c>
      <c r="C28" s="5" t="s">
        <v>1</v>
      </c>
      <c r="D28" s="5">
        <f>43.409</f>
        <v>43.408999999999999</v>
      </c>
      <c r="E28" s="47"/>
      <c r="F28" s="35">
        <f t="shared" si="0"/>
        <v>0</v>
      </c>
    </row>
    <row r="29" spans="1:6" x14ac:dyDescent="0.2">
      <c r="A29" s="34" t="s">
        <v>7</v>
      </c>
      <c r="B29" s="19" t="s">
        <v>39</v>
      </c>
      <c r="C29" s="5" t="s">
        <v>1</v>
      </c>
      <c r="D29" s="7">
        <f>80.876</f>
        <v>80.876000000000005</v>
      </c>
      <c r="E29" s="48"/>
      <c r="F29" s="35">
        <f t="shared" si="0"/>
        <v>0</v>
      </c>
    </row>
    <row r="30" spans="1:6" x14ac:dyDescent="0.2">
      <c r="A30" s="34" t="s">
        <v>8</v>
      </c>
      <c r="B30" s="19" t="s">
        <v>21</v>
      </c>
      <c r="C30" s="5" t="s">
        <v>1</v>
      </c>
      <c r="D30" s="7">
        <f>80.876</f>
        <v>80.876000000000005</v>
      </c>
      <c r="E30" s="48"/>
      <c r="F30" s="35">
        <f t="shared" si="0"/>
        <v>0</v>
      </c>
    </row>
    <row r="31" spans="1:6" x14ac:dyDescent="0.2">
      <c r="A31" s="34" t="s">
        <v>6</v>
      </c>
      <c r="B31" s="19" t="s">
        <v>22</v>
      </c>
      <c r="C31" s="5" t="s">
        <v>1</v>
      </c>
      <c r="D31" s="5">
        <f>43.409</f>
        <v>43.408999999999999</v>
      </c>
      <c r="E31" s="48"/>
      <c r="F31" s="35">
        <f t="shared" si="0"/>
        <v>0</v>
      </c>
    </row>
    <row r="32" spans="1:6" x14ac:dyDescent="0.2">
      <c r="A32" s="34" t="s">
        <v>5</v>
      </c>
      <c r="B32" s="19" t="s">
        <v>23</v>
      </c>
      <c r="C32" s="5" t="s">
        <v>0</v>
      </c>
      <c r="D32" s="5">
        <v>5</v>
      </c>
      <c r="E32" s="48"/>
      <c r="F32" s="35">
        <f t="shared" si="0"/>
        <v>0</v>
      </c>
    </row>
    <row r="33" spans="1:6" x14ac:dyDescent="0.2">
      <c r="A33" s="34" t="s">
        <v>4</v>
      </c>
      <c r="B33" s="20" t="s">
        <v>43</v>
      </c>
      <c r="C33" s="5" t="s">
        <v>19</v>
      </c>
      <c r="D33" s="5">
        <v>1</v>
      </c>
      <c r="E33" s="48"/>
      <c r="F33" s="35">
        <f t="shared" si="0"/>
        <v>0</v>
      </c>
    </row>
    <row r="34" spans="1:6" ht="16.5" customHeight="1" x14ac:dyDescent="0.2">
      <c r="A34" s="34" t="s">
        <v>9</v>
      </c>
      <c r="B34" s="19" t="s">
        <v>28</v>
      </c>
      <c r="C34" s="5" t="s">
        <v>19</v>
      </c>
      <c r="D34" s="5">
        <v>1</v>
      </c>
      <c r="E34" s="48"/>
      <c r="F34" s="35">
        <f t="shared" si="0"/>
        <v>0</v>
      </c>
    </row>
    <row r="35" spans="1:6" x14ac:dyDescent="0.2">
      <c r="A35" s="36"/>
      <c r="B35" s="37"/>
      <c r="C35" s="38"/>
      <c r="D35" s="38"/>
      <c r="E35" s="49"/>
      <c r="F35" s="35"/>
    </row>
    <row r="36" spans="1:6" x14ac:dyDescent="0.2">
      <c r="A36" s="63" t="s">
        <v>33</v>
      </c>
      <c r="B36" s="64"/>
      <c r="C36" s="21"/>
      <c r="D36" s="21"/>
      <c r="E36" s="50"/>
      <c r="F36" s="39"/>
    </row>
    <row r="37" spans="1:6" x14ac:dyDescent="0.2">
      <c r="A37" s="34" t="s">
        <v>3</v>
      </c>
      <c r="B37" s="19" t="s">
        <v>38</v>
      </c>
      <c r="C37" s="5" t="s">
        <v>1</v>
      </c>
      <c r="D37" s="5">
        <v>7.4610000000000003</v>
      </c>
      <c r="E37" s="47"/>
      <c r="F37" s="35">
        <f t="shared" si="0"/>
        <v>0</v>
      </c>
    </row>
    <row r="38" spans="1:6" x14ac:dyDescent="0.2">
      <c r="A38" s="34" t="s">
        <v>7</v>
      </c>
      <c r="B38" s="19" t="s">
        <v>39</v>
      </c>
      <c r="C38" s="5" t="s">
        <v>1</v>
      </c>
      <c r="D38" s="7">
        <v>34.753999999999998</v>
      </c>
      <c r="E38" s="48"/>
      <c r="F38" s="35">
        <f t="shared" si="0"/>
        <v>0</v>
      </c>
    </row>
    <row r="39" spans="1:6" x14ac:dyDescent="0.2">
      <c r="A39" s="34" t="s">
        <v>8</v>
      </c>
      <c r="B39" s="19" t="s">
        <v>21</v>
      </c>
      <c r="C39" s="5" t="s">
        <v>1</v>
      </c>
      <c r="D39" s="7">
        <v>34.753999999999998</v>
      </c>
      <c r="E39" s="48"/>
      <c r="F39" s="35">
        <f t="shared" si="0"/>
        <v>0</v>
      </c>
    </row>
    <row r="40" spans="1:6" x14ac:dyDescent="0.2">
      <c r="A40" s="34" t="s">
        <v>6</v>
      </c>
      <c r="B40" s="19" t="s">
        <v>22</v>
      </c>
      <c r="C40" s="5" t="s">
        <v>1</v>
      </c>
      <c r="D40" s="5">
        <v>7.4610000000000003</v>
      </c>
      <c r="E40" s="48"/>
      <c r="F40" s="35">
        <f t="shared" si="0"/>
        <v>0</v>
      </c>
    </row>
    <row r="41" spans="1:6" x14ac:dyDescent="0.2">
      <c r="A41" s="34" t="s">
        <v>5</v>
      </c>
      <c r="B41" s="19" t="s">
        <v>23</v>
      </c>
      <c r="C41" s="5" t="s">
        <v>0</v>
      </c>
      <c r="D41" s="5">
        <v>2</v>
      </c>
      <c r="E41" s="48"/>
      <c r="F41" s="35">
        <f t="shared" si="0"/>
        <v>0</v>
      </c>
    </row>
    <row r="42" spans="1:6" x14ac:dyDescent="0.2">
      <c r="A42" s="34" t="s">
        <v>4</v>
      </c>
      <c r="B42" s="20" t="s">
        <v>44</v>
      </c>
      <c r="C42" s="5" t="s">
        <v>19</v>
      </c>
      <c r="D42" s="5">
        <v>1</v>
      </c>
      <c r="E42" s="48"/>
      <c r="F42" s="35">
        <f t="shared" si="0"/>
        <v>0</v>
      </c>
    </row>
    <row r="43" spans="1:6" ht="14.25" customHeight="1" x14ac:dyDescent="0.2">
      <c r="A43" s="34" t="s">
        <v>9</v>
      </c>
      <c r="B43" s="19" t="s">
        <v>28</v>
      </c>
      <c r="C43" s="5" t="s">
        <v>19</v>
      </c>
      <c r="D43" s="5">
        <v>1</v>
      </c>
      <c r="E43" s="48"/>
      <c r="F43" s="35">
        <f t="shared" si="0"/>
        <v>0</v>
      </c>
    </row>
    <row r="44" spans="1:6" x14ac:dyDescent="0.2">
      <c r="A44" s="36"/>
      <c r="B44" s="37"/>
      <c r="C44" s="38"/>
      <c r="D44" s="38"/>
      <c r="E44" s="49"/>
      <c r="F44" s="35"/>
    </row>
    <row r="45" spans="1:6" x14ac:dyDescent="0.2">
      <c r="A45" s="63" t="s">
        <v>34</v>
      </c>
      <c r="B45" s="64"/>
      <c r="C45" s="21"/>
      <c r="D45" s="21"/>
      <c r="E45" s="50"/>
      <c r="F45" s="39"/>
    </row>
    <row r="46" spans="1:6" x14ac:dyDescent="0.2">
      <c r="A46" s="34" t="s">
        <v>3</v>
      </c>
      <c r="B46" s="19" t="s">
        <v>38</v>
      </c>
      <c r="C46" s="5" t="s">
        <v>1</v>
      </c>
      <c r="D46" s="7">
        <v>8.06</v>
      </c>
      <c r="E46" s="47"/>
      <c r="F46" s="35">
        <f t="shared" si="0"/>
        <v>0</v>
      </c>
    </row>
    <row r="47" spans="1:6" x14ac:dyDescent="0.2">
      <c r="A47" s="34" t="s">
        <v>7</v>
      </c>
      <c r="B47" s="19" t="s">
        <v>39</v>
      </c>
      <c r="C47" s="5" t="s">
        <v>1</v>
      </c>
      <c r="D47" s="5">
        <v>77.813000000000002</v>
      </c>
      <c r="E47" s="48"/>
      <c r="F47" s="35">
        <f t="shared" si="0"/>
        <v>0</v>
      </c>
    </row>
    <row r="48" spans="1:6" x14ac:dyDescent="0.2">
      <c r="A48" s="34" t="s">
        <v>8</v>
      </c>
      <c r="B48" s="19" t="s">
        <v>40</v>
      </c>
      <c r="C48" s="5" t="s">
        <v>1</v>
      </c>
      <c r="D48" s="6">
        <v>39.537999999999997</v>
      </c>
      <c r="E48" s="48"/>
      <c r="F48" s="35">
        <f t="shared" si="0"/>
        <v>0</v>
      </c>
    </row>
    <row r="49" spans="1:6" x14ac:dyDescent="0.2">
      <c r="A49" s="34" t="s">
        <v>6</v>
      </c>
      <c r="B49" s="19" t="s">
        <v>21</v>
      </c>
      <c r="C49" s="5" t="s">
        <v>1</v>
      </c>
      <c r="D49" s="5">
        <v>38.274999999999999</v>
      </c>
      <c r="E49" s="48"/>
      <c r="F49" s="35">
        <f t="shared" si="0"/>
        <v>0</v>
      </c>
    </row>
    <row r="50" spans="1:6" x14ac:dyDescent="0.2">
      <c r="A50" s="34" t="s">
        <v>5</v>
      </c>
      <c r="B50" s="19" t="s">
        <v>22</v>
      </c>
      <c r="C50" s="5" t="s">
        <v>1</v>
      </c>
      <c r="D50" s="7">
        <v>8.06</v>
      </c>
      <c r="E50" s="48"/>
      <c r="F50" s="35">
        <f t="shared" si="0"/>
        <v>0</v>
      </c>
    </row>
    <row r="51" spans="1:6" x14ac:dyDescent="0.2">
      <c r="A51" s="34" t="s">
        <v>4</v>
      </c>
      <c r="B51" s="19" t="s">
        <v>23</v>
      </c>
      <c r="C51" s="5" t="s">
        <v>0</v>
      </c>
      <c r="D51" s="5">
        <v>4</v>
      </c>
      <c r="E51" s="48"/>
      <c r="F51" s="35">
        <f t="shared" si="0"/>
        <v>0</v>
      </c>
    </row>
    <row r="52" spans="1:6" x14ac:dyDescent="0.2">
      <c r="A52" s="34" t="s">
        <v>9</v>
      </c>
      <c r="B52" s="19" t="s">
        <v>24</v>
      </c>
      <c r="C52" s="5" t="s">
        <v>19</v>
      </c>
      <c r="D52" s="5">
        <v>1</v>
      </c>
      <c r="E52" s="48"/>
      <c r="F52" s="35">
        <f t="shared" si="0"/>
        <v>0</v>
      </c>
    </row>
    <row r="53" spans="1:6" x14ac:dyDescent="0.2">
      <c r="A53" s="34" t="s">
        <v>10</v>
      </c>
      <c r="B53" s="19" t="s">
        <v>25</v>
      </c>
      <c r="C53" s="5" t="s">
        <v>0</v>
      </c>
      <c r="D53" s="5">
        <v>6</v>
      </c>
      <c r="E53" s="51"/>
      <c r="F53" s="35">
        <f t="shared" si="0"/>
        <v>0</v>
      </c>
    </row>
    <row r="54" spans="1:6" ht="17.25" customHeight="1" x14ac:dyDescent="0.2">
      <c r="A54" s="34" t="s">
        <v>11</v>
      </c>
      <c r="B54" s="19" t="s">
        <v>41</v>
      </c>
      <c r="C54" s="5" t="s">
        <v>19</v>
      </c>
      <c r="D54" s="5">
        <v>1</v>
      </c>
      <c r="E54" s="48"/>
      <c r="F54" s="35">
        <f t="shared" si="0"/>
        <v>0</v>
      </c>
    </row>
    <row r="55" spans="1:6" x14ac:dyDescent="0.2">
      <c r="A55" s="34" t="s">
        <v>12</v>
      </c>
      <c r="B55" s="20" t="s">
        <v>45</v>
      </c>
      <c r="C55" s="5" t="s">
        <v>19</v>
      </c>
      <c r="D55" s="5">
        <v>1</v>
      </c>
      <c r="E55" s="48"/>
      <c r="F55" s="35">
        <f t="shared" si="0"/>
        <v>0</v>
      </c>
    </row>
    <row r="56" spans="1:6" ht="16.5" customHeight="1" x14ac:dyDescent="0.2">
      <c r="A56" s="34" t="s">
        <v>13</v>
      </c>
      <c r="B56" s="19" t="s">
        <v>28</v>
      </c>
      <c r="C56" s="5" t="s">
        <v>19</v>
      </c>
      <c r="D56" s="5">
        <v>1</v>
      </c>
      <c r="E56" s="48"/>
      <c r="F56" s="35">
        <f t="shared" si="0"/>
        <v>0</v>
      </c>
    </row>
    <row r="57" spans="1:6" x14ac:dyDescent="0.2">
      <c r="A57" s="36"/>
      <c r="B57" s="37"/>
      <c r="C57" s="38"/>
      <c r="D57" s="38"/>
      <c r="E57" s="49"/>
      <c r="F57" s="35"/>
    </row>
    <row r="58" spans="1:6" x14ac:dyDescent="0.2">
      <c r="A58" s="63" t="s">
        <v>29</v>
      </c>
      <c r="B58" s="64"/>
      <c r="C58" s="21"/>
      <c r="D58" s="21"/>
      <c r="E58" s="50"/>
      <c r="F58" s="39"/>
    </row>
    <row r="59" spans="1:6" x14ac:dyDescent="0.2">
      <c r="A59" s="34" t="s">
        <v>3</v>
      </c>
      <c r="B59" s="19" t="s">
        <v>38</v>
      </c>
      <c r="C59" s="5" t="s">
        <v>1</v>
      </c>
      <c r="D59" s="9">
        <f>6</f>
        <v>6</v>
      </c>
      <c r="E59" s="47"/>
      <c r="F59" s="35">
        <f t="shared" si="0"/>
        <v>0</v>
      </c>
    </row>
    <row r="60" spans="1:6" x14ac:dyDescent="0.2">
      <c r="A60" s="34" t="s">
        <v>7</v>
      </c>
      <c r="B60" s="19" t="s">
        <v>39</v>
      </c>
      <c r="C60" s="5" t="s">
        <v>1</v>
      </c>
      <c r="D60" s="9">
        <f>37.305</f>
        <v>37.305</v>
      </c>
      <c r="E60" s="48"/>
      <c r="F60" s="35">
        <f t="shared" si="0"/>
        <v>0</v>
      </c>
    </row>
    <row r="61" spans="1:6" x14ac:dyDescent="0.2">
      <c r="A61" s="34" t="s">
        <v>6</v>
      </c>
      <c r="B61" s="19" t="s">
        <v>21</v>
      </c>
      <c r="C61" s="5" t="s">
        <v>1</v>
      </c>
      <c r="D61" s="9">
        <f>37.305</f>
        <v>37.305</v>
      </c>
      <c r="E61" s="48"/>
      <c r="F61" s="35">
        <f t="shared" si="0"/>
        <v>0</v>
      </c>
    </row>
    <row r="62" spans="1:6" x14ac:dyDescent="0.2">
      <c r="A62" s="34" t="s">
        <v>5</v>
      </c>
      <c r="B62" s="19" t="s">
        <v>22</v>
      </c>
      <c r="C62" s="5" t="s">
        <v>1</v>
      </c>
      <c r="D62" s="9">
        <f>6</f>
        <v>6</v>
      </c>
      <c r="E62" s="48"/>
      <c r="F62" s="35">
        <f t="shared" si="0"/>
        <v>0</v>
      </c>
    </row>
    <row r="63" spans="1:6" x14ac:dyDescent="0.2">
      <c r="A63" s="34" t="s">
        <v>4</v>
      </c>
      <c r="B63" s="19" t="s">
        <v>23</v>
      </c>
      <c r="C63" s="5" t="s">
        <v>0</v>
      </c>
      <c r="D63" s="8">
        <v>1</v>
      </c>
      <c r="E63" s="48"/>
      <c r="F63" s="35">
        <f t="shared" si="0"/>
        <v>0</v>
      </c>
    </row>
    <row r="64" spans="1:6" x14ac:dyDescent="0.2">
      <c r="A64" s="34" t="s">
        <v>14</v>
      </c>
      <c r="B64" s="20" t="s">
        <v>45</v>
      </c>
      <c r="C64" s="5" t="s">
        <v>19</v>
      </c>
      <c r="D64" s="8">
        <v>1</v>
      </c>
      <c r="E64" s="48"/>
      <c r="F64" s="35">
        <f t="shared" si="0"/>
        <v>0</v>
      </c>
    </row>
    <row r="65" spans="1:6" ht="15" customHeight="1" x14ac:dyDescent="0.2">
      <c r="A65" s="34" t="s">
        <v>27</v>
      </c>
      <c r="B65" s="19" t="s">
        <v>28</v>
      </c>
      <c r="C65" s="5" t="s">
        <v>19</v>
      </c>
      <c r="D65" s="8">
        <v>1</v>
      </c>
      <c r="E65" s="48"/>
      <c r="F65" s="35">
        <f t="shared" si="0"/>
        <v>0</v>
      </c>
    </row>
    <row r="66" spans="1:6" x14ac:dyDescent="0.2">
      <c r="A66" s="36"/>
      <c r="B66" s="37"/>
      <c r="C66" s="38"/>
      <c r="D66" s="38"/>
      <c r="E66" s="49"/>
      <c r="F66" s="35"/>
    </row>
    <row r="67" spans="1:6" x14ac:dyDescent="0.2">
      <c r="A67" s="63" t="s">
        <v>35</v>
      </c>
      <c r="B67" s="64"/>
      <c r="C67" s="21"/>
      <c r="D67" s="21"/>
      <c r="E67" s="50"/>
      <c r="F67" s="39"/>
    </row>
    <row r="68" spans="1:6" x14ac:dyDescent="0.2">
      <c r="A68" s="34" t="s">
        <v>3</v>
      </c>
      <c r="B68" s="19" t="s">
        <v>38</v>
      </c>
      <c r="C68" s="5" t="s">
        <v>1</v>
      </c>
      <c r="D68" s="9">
        <v>29.11</v>
      </c>
      <c r="E68" s="47"/>
      <c r="F68" s="35">
        <f t="shared" si="0"/>
        <v>0</v>
      </c>
    </row>
    <row r="69" spans="1:6" x14ac:dyDescent="0.2">
      <c r="A69" s="34" t="s">
        <v>7</v>
      </c>
      <c r="B69" s="19" t="s">
        <v>39</v>
      </c>
      <c r="C69" s="5" t="s">
        <v>1</v>
      </c>
      <c r="D69" s="10">
        <v>72.816000000000003</v>
      </c>
      <c r="E69" s="48"/>
      <c r="F69" s="35">
        <f t="shared" si="0"/>
        <v>0</v>
      </c>
    </row>
    <row r="70" spans="1:6" x14ac:dyDescent="0.2">
      <c r="A70" s="34" t="s">
        <v>8</v>
      </c>
      <c r="B70" s="19" t="s">
        <v>21</v>
      </c>
      <c r="C70" s="5" t="s">
        <v>1</v>
      </c>
      <c r="D70" s="10">
        <v>72.816000000000003</v>
      </c>
      <c r="E70" s="48"/>
      <c r="F70" s="35">
        <f t="shared" ref="F70:F86" si="1">D70*E70</f>
        <v>0</v>
      </c>
    </row>
    <row r="71" spans="1:6" x14ac:dyDescent="0.2">
      <c r="A71" s="34" t="s">
        <v>6</v>
      </c>
      <c r="B71" s="19" t="s">
        <v>22</v>
      </c>
      <c r="C71" s="5" t="s">
        <v>1</v>
      </c>
      <c r="D71" s="9">
        <v>29.11</v>
      </c>
      <c r="E71" s="48"/>
      <c r="F71" s="35">
        <f t="shared" si="1"/>
        <v>0</v>
      </c>
    </row>
    <row r="72" spans="1:6" x14ac:dyDescent="0.2">
      <c r="A72" s="34" t="s">
        <v>5</v>
      </c>
      <c r="B72" s="19" t="s">
        <v>23</v>
      </c>
      <c r="C72" s="5" t="s">
        <v>0</v>
      </c>
      <c r="D72" s="11">
        <v>1</v>
      </c>
      <c r="E72" s="48"/>
      <c r="F72" s="35">
        <f t="shared" si="1"/>
        <v>0</v>
      </c>
    </row>
    <row r="73" spans="1:6" x14ac:dyDescent="0.2">
      <c r="A73" s="34" t="s">
        <v>4</v>
      </c>
      <c r="B73" s="19" t="s">
        <v>26</v>
      </c>
      <c r="C73" s="5" t="s">
        <v>19</v>
      </c>
      <c r="D73" s="5">
        <v>1</v>
      </c>
      <c r="E73" s="48"/>
      <c r="F73" s="35">
        <f t="shared" si="1"/>
        <v>0</v>
      </c>
    </row>
    <row r="74" spans="1:6" ht="18.75" customHeight="1" x14ac:dyDescent="0.2">
      <c r="A74" s="34" t="s">
        <v>9</v>
      </c>
      <c r="B74" s="19" t="s">
        <v>41</v>
      </c>
      <c r="C74" s="5" t="s">
        <v>19</v>
      </c>
      <c r="D74" s="5">
        <v>1</v>
      </c>
      <c r="E74" s="48"/>
      <c r="F74" s="35">
        <f t="shared" si="1"/>
        <v>0</v>
      </c>
    </row>
    <row r="75" spans="1:6" ht="25.5" x14ac:dyDescent="0.2">
      <c r="A75" s="34" t="s">
        <v>10</v>
      </c>
      <c r="B75" s="20" t="s">
        <v>46</v>
      </c>
      <c r="C75" s="5" t="s">
        <v>19</v>
      </c>
      <c r="D75" s="5">
        <v>1</v>
      </c>
      <c r="E75" s="48"/>
      <c r="F75" s="35">
        <f t="shared" si="1"/>
        <v>0</v>
      </c>
    </row>
    <row r="76" spans="1:6" ht="18" customHeight="1" x14ac:dyDescent="0.2">
      <c r="A76" s="34" t="s">
        <v>11</v>
      </c>
      <c r="B76" s="19" t="s">
        <v>28</v>
      </c>
      <c r="C76" s="5" t="s">
        <v>19</v>
      </c>
      <c r="D76" s="12">
        <v>1</v>
      </c>
      <c r="E76" s="53"/>
      <c r="F76" s="35">
        <f t="shared" si="1"/>
        <v>0</v>
      </c>
    </row>
    <row r="77" spans="1:6" x14ac:dyDescent="0.2">
      <c r="A77" s="65"/>
      <c r="B77" s="66"/>
      <c r="C77" s="66"/>
      <c r="D77" s="66"/>
      <c r="E77" s="49"/>
      <c r="F77" s="35"/>
    </row>
    <row r="78" spans="1:6" x14ac:dyDescent="0.2">
      <c r="A78" s="63" t="s">
        <v>36</v>
      </c>
      <c r="B78" s="64"/>
      <c r="C78" s="40"/>
      <c r="D78" s="40"/>
      <c r="E78" s="50"/>
      <c r="F78" s="39"/>
    </row>
    <row r="79" spans="1:6" x14ac:dyDescent="0.2">
      <c r="A79" s="41" t="s">
        <v>3</v>
      </c>
      <c r="B79" s="19" t="s">
        <v>38</v>
      </c>
      <c r="C79" s="5" t="s">
        <v>1</v>
      </c>
      <c r="D79" s="18">
        <v>48.9</v>
      </c>
      <c r="E79" s="47"/>
      <c r="F79" s="35">
        <f t="shared" si="1"/>
        <v>0</v>
      </c>
    </row>
    <row r="80" spans="1:6" x14ac:dyDescent="0.2">
      <c r="A80" s="41" t="s">
        <v>7</v>
      </c>
      <c r="B80" s="19" t="s">
        <v>39</v>
      </c>
      <c r="C80" s="5" t="s">
        <v>1</v>
      </c>
      <c r="D80" s="10">
        <v>43.62</v>
      </c>
      <c r="E80" s="48"/>
      <c r="F80" s="35">
        <f t="shared" si="1"/>
        <v>0</v>
      </c>
    </row>
    <row r="81" spans="1:6" x14ac:dyDescent="0.2">
      <c r="A81" s="41" t="s">
        <v>8</v>
      </c>
      <c r="B81" s="19" t="s">
        <v>21</v>
      </c>
      <c r="C81" s="5" t="s">
        <v>1</v>
      </c>
      <c r="D81" s="10">
        <v>43.62</v>
      </c>
      <c r="E81" s="48"/>
      <c r="F81" s="35">
        <f t="shared" si="1"/>
        <v>0</v>
      </c>
    </row>
    <row r="82" spans="1:6" x14ac:dyDescent="0.2">
      <c r="A82" s="41" t="s">
        <v>6</v>
      </c>
      <c r="B82" s="19" t="s">
        <v>22</v>
      </c>
      <c r="C82" s="5" t="s">
        <v>1</v>
      </c>
      <c r="D82" s="18">
        <v>48.9</v>
      </c>
      <c r="E82" s="48"/>
      <c r="F82" s="35">
        <f t="shared" si="1"/>
        <v>0</v>
      </c>
    </row>
    <row r="83" spans="1:6" ht="25.5" x14ac:dyDescent="0.2">
      <c r="A83" s="41" t="s">
        <v>5</v>
      </c>
      <c r="B83" s="19" t="s">
        <v>37</v>
      </c>
      <c r="C83" s="5" t="s">
        <v>0</v>
      </c>
      <c r="D83" s="11">
        <v>1</v>
      </c>
      <c r="E83" s="48"/>
      <c r="F83" s="35">
        <f t="shared" si="1"/>
        <v>0</v>
      </c>
    </row>
    <row r="84" spans="1:6" ht="14.25" customHeight="1" x14ac:dyDescent="0.2">
      <c r="A84" s="41" t="s">
        <v>4</v>
      </c>
      <c r="B84" s="19" t="s">
        <v>41</v>
      </c>
      <c r="C84" s="5" t="s">
        <v>19</v>
      </c>
      <c r="D84" s="11">
        <v>1</v>
      </c>
      <c r="E84" s="48"/>
      <c r="F84" s="35">
        <f t="shared" si="1"/>
        <v>0</v>
      </c>
    </row>
    <row r="85" spans="1:6" x14ac:dyDescent="0.2">
      <c r="A85" s="41" t="s">
        <v>9</v>
      </c>
      <c r="B85" s="20" t="s">
        <v>44</v>
      </c>
      <c r="C85" s="5" t="s">
        <v>19</v>
      </c>
      <c r="D85" s="11">
        <v>1</v>
      </c>
      <c r="E85" s="48"/>
      <c r="F85" s="35">
        <f t="shared" si="1"/>
        <v>0</v>
      </c>
    </row>
    <row r="86" spans="1:6" ht="18" customHeight="1" thickBot="1" x14ac:dyDescent="0.25">
      <c r="A86" s="42" t="s">
        <v>10</v>
      </c>
      <c r="B86" s="43" t="s">
        <v>28</v>
      </c>
      <c r="C86" s="44" t="s">
        <v>19</v>
      </c>
      <c r="D86" s="45">
        <v>1</v>
      </c>
      <c r="E86" s="54"/>
      <c r="F86" s="46">
        <f t="shared" si="1"/>
        <v>0</v>
      </c>
    </row>
    <row r="87" spans="1:6" ht="13.5" thickBot="1" x14ac:dyDescent="0.25"/>
    <row r="88" spans="1:6" ht="27.75" customHeight="1" x14ac:dyDescent="0.25">
      <c r="A88" s="67" t="s">
        <v>47</v>
      </c>
      <c r="B88" s="68"/>
      <c r="C88" s="27"/>
      <c r="D88" s="27"/>
      <c r="E88" s="69">
        <f>SUM(F6:F86)</f>
        <v>0</v>
      </c>
      <c r="F88" s="70"/>
    </row>
    <row r="89" spans="1:6" ht="24.75" customHeight="1" x14ac:dyDescent="0.25">
      <c r="A89" s="55" t="s">
        <v>48</v>
      </c>
      <c r="B89" s="56"/>
      <c r="C89" s="28"/>
      <c r="D89" s="28"/>
      <c r="E89" s="57">
        <f>E90-E88</f>
        <v>0</v>
      </c>
      <c r="F89" s="58"/>
    </row>
    <row r="90" spans="1:6" ht="24" customHeight="1" thickBot="1" x14ac:dyDescent="0.3">
      <c r="A90" s="59" t="s">
        <v>49</v>
      </c>
      <c r="B90" s="60"/>
      <c r="C90" s="29"/>
      <c r="D90" s="29"/>
      <c r="E90" s="61">
        <f>E88*1.21</f>
        <v>0</v>
      </c>
      <c r="F90" s="62"/>
    </row>
    <row r="92" spans="1:6" ht="15" x14ac:dyDescent="0.25">
      <c r="A92" s="30" t="s">
        <v>50</v>
      </c>
      <c r="B92" s="31"/>
      <c r="C92" s="31"/>
      <c r="D92" s="31"/>
      <c r="E92" s="32"/>
      <c r="F92" s="33"/>
    </row>
    <row r="93" spans="1:6" ht="15" x14ac:dyDescent="0.25">
      <c r="A93" s="30" t="s">
        <v>51</v>
      </c>
      <c r="B93" s="31"/>
      <c r="C93" s="31"/>
      <c r="D93" s="31"/>
      <c r="E93" s="32"/>
      <c r="F93" s="33"/>
    </row>
    <row r="94" spans="1:6" ht="15" x14ac:dyDescent="0.25">
      <c r="A94" s="30" t="s">
        <v>52</v>
      </c>
      <c r="B94" s="31"/>
      <c r="C94" s="31"/>
      <c r="D94" s="31"/>
      <c r="E94" s="32"/>
      <c r="F94" s="33"/>
    </row>
    <row r="95" spans="1:6" ht="15" x14ac:dyDescent="0.25">
      <c r="A95" s="30" t="s">
        <v>53</v>
      </c>
      <c r="B95" s="31"/>
      <c r="C95" s="31"/>
      <c r="D95" s="31"/>
      <c r="E95" s="32"/>
      <c r="F95" s="33"/>
    </row>
    <row r="96" spans="1:6" x14ac:dyDescent="0.2">
      <c r="A96" s="31"/>
      <c r="B96" s="31"/>
      <c r="C96" s="31"/>
      <c r="D96" s="31"/>
      <c r="E96" s="32"/>
      <c r="F96" s="33"/>
    </row>
  </sheetData>
  <sheetProtection sheet="1" objects="1" scenarios="1" formatCells="0" formatColumns="0" formatRows="0" insertColumns="0" insertRows="0"/>
  <mergeCells count="19">
    <mergeCell ref="A1:B1"/>
    <mergeCell ref="E1:F1"/>
    <mergeCell ref="A2:F2"/>
    <mergeCell ref="A3:F3"/>
    <mergeCell ref="A5:B5"/>
    <mergeCell ref="A15:B15"/>
    <mergeCell ref="A27:B27"/>
    <mergeCell ref="A36:B36"/>
    <mergeCell ref="A45:B45"/>
    <mergeCell ref="A58:B58"/>
    <mergeCell ref="A89:B89"/>
    <mergeCell ref="E89:F89"/>
    <mergeCell ref="A90:B90"/>
    <mergeCell ref="E90:F90"/>
    <mergeCell ref="A67:B67"/>
    <mergeCell ref="A78:B78"/>
    <mergeCell ref="A77:D77"/>
    <mergeCell ref="A88:B88"/>
    <mergeCell ref="E88:F88"/>
  </mergeCells>
  <phoneticPr fontId="11" type="noConversion"/>
  <pageMargins left="0.9055118110236221" right="0.70866141732283472" top="0.74803149606299213" bottom="0.74803149606299213" header="0.31496062992125984" footer="0.31496062992125984"/>
  <pageSetup paperSize="9" scale="6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DNS-2_1.NP B -Výkaz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Podhradská</dc:creator>
  <cp:lastModifiedBy>Jana Ďuranová</cp:lastModifiedBy>
  <cp:lastPrinted>2022-06-08T05:27:03Z</cp:lastPrinted>
  <dcterms:created xsi:type="dcterms:W3CDTF">2015-06-05T18:19:34Z</dcterms:created>
  <dcterms:modified xsi:type="dcterms:W3CDTF">2022-06-08T11:34:49Z</dcterms:modified>
</cp:coreProperties>
</file>