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:\PVZ_a_IP\VZ archiv\DNS E-ZAK 2021\DNS 03 -Drobné stavební práce\DNS03-08 modernizace ambulancí pavilonů B,C,D\02_ZD\"/>
    </mc:Choice>
  </mc:AlternateContent>
  <xr:revisionPtr revIDLastSave="0" documentId="13_ncr:1_{E1F1A896-5B34-4060-8F2C-AE6343CB8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-3_1.PP B,C,D -Výkaz výměr" sheetId="1" r:id="rId1"/>
  </sheets>
  <definedNames>
    <definedName name="_xlnm.Print_Area" localSheetId="0">'DNS-3_1.PP B,C,D -Výkaz výměr'!$A$1:$F$145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8" i="1" l="1"/>
  <c r="E146" i="1"/>
  <c r="E147" i="1" s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7" i="1"/>
  <c r="F68" i="1"/>
  <c r="F69" i="1"/>
  <c r="F70" i="1"/>
  <c r="F71" i="1"/>
  <c r="F72" i="1"/>
  <c r="F73" i="1"/>
  <c r="F75" i="1"/>
  <c r="F76" i="1"/>
  <c r="F77" i="1"/>
  <c r="F78" i="1"/>
  <c r="F79" i="1"/>
  <c r="F80" i="1"/>
  <c r="F81" i="1"/>
  <c r="F82" i="1"/>
  <c r="F83" i="1"/>
  <c r="F85" i="1"/>
  <c r="F86" i="1"/>
  <c r="F87" i="1"/>
  <c r="F88" i="1"/>
  <c r="F89" i="1"/>
  <c r="F90" i="1"/>
  <c r="F92" i="1"/>
  <c r="F93" i="1"/>
  <c r="F94" i="1"/>
  <c r="F95" i="1"/>
  <c r="F96" i="1"/>
  <c r="F97" i="1"/>
  <c r="F99" i="1"/>
  <c r="F100" i="1"/>
  <c r="F101" i="1"/>
  <c r="F102" i="1"/>
  <c r="F103" i="1"/>
  <c r="F104" i="1"/>
  <c r="F106" i="1"/>
  <c r="F107" i="1"/>
  <c r="F108" i="1"/>
  <c r="F109" i="1"/>
  <c r="F110" i="1"/>
  <c r="F111" i="1"/>
  <c r="F112" i="1"/>
  <c r="F113" i="1"/>
  <c r="F115" i="1"/>
  <c r="F116" i="1"/>
  <c r="F117" i="1"/>
  <c r="F118" i="1"/>
  <c r="F119" i="1"/>
  <c r="F120" i="1"/>
  <c r="F121" i="1"/>
  <c r="F122" i="1"/>
  <c r="F124" i="1"/>
  <c r="F125" i="1"/>
  <c r="F126" i="1"/>
  <c r="F127" i="1"/>
  <c r="F128" i="1"/>
  <c r="F129" i="1"/>
  <c r="F130" i="1"/>
  <c r="F131" i="1"/>
  <c r="F132" i="1"/>
  <c r="F133" i="1"/>
  <c r="F135" i="1"/>
  <c r="F136" i="1"/>
  <c r="F137" i="1"/>
  <c r="F138" i="1"/>
  <c r="F139" i="1"/>
  <c r="F140" i="1"/>
  <c r="F141" i="1"/>
  <c r="F142" i="1"/>
  <c r="F143" i="1"/>
  <c r="F144" i="1"/>
  <c r="F7" i="1"/>
  <c r="F8" i="1"/>
  <c r="F9" i="1"/>
  <c r="F10" i="1"/>
  <c r="F11" i="1"/>
  <c r="F12" i="1"/>
  <c r="F13" i="1"/>
  <c r="F14" i="1"/>
  <c r="F15" i="1"/>
  <c r="F6" i="1"/>
  <c r="D57" i="1" l="1"/>
  <c r="D56" i="1"/>
  <c r="D47" i="1"/>
  <c r="D46" i="1"/>
  <c r="D40" i="1"/>
  <c r="D18" i="1"/>
  <c r="D7" i="1"/>
</calcChain>
</file>

<file path=xl/sharedStrings.xml><?xml version="1.0" encoding="utf-8"?>
<sst xmlns="http://schemas.openxmlformats.org/spreadsheetml/2006/main" count="407" uniqueCount="61">
  <si>
    <t>ks</t>
  </si>
  <si>
    <t>m2</t>
  </si>
  <si>
    <t>Název a popis položky</t>
  </si>
  <si>
    <t>1.</t>
  </si>
  <si>
    <t>6.</t>
  </si>
  <si>
    <t>5.</t>
  </si>
  <si>
    <t>4.</t>
  </si>
  <si>
    <t>2.</t>
  </si>
  <si>
    <t>3.</t>
  </si>
  <si>
    <t>7.</t>
  </si>
  <si>
    <t>8.</t>
  </si>
  <si>
    <t>9.</t>
  </si>
  <si>
    <t>10.</t>
  </si>
  <si>
    <t>11.</t>
  </si>
  <si>
    <t>Poř. č. položky</t>
  </si>
  <si>
    <t>MJ</t>
  </si>
  <si>
    <t>Počet MJ</t>
  </si>
  <si>
    <t xml:space="preserve">Zadavatel: 
Nemocnice Nymburk s.r.o.
Sídlo:   Boleslavská třída 425/9, 288 02 Nymburk
IČ / DIČ:   28762886 / CZ28762886
</t>
  </si>
  <si>
    <t>kpl</t>
  </si>
  <si>
    <t>POLOŽKOVÝ ROZPOČET - VÝKAZ VÝMĚR</t>
  </si>
  <si>
    <t>Okenní otvory (rámy, křídla, parapety)</t>
  </si>
  <si>
    <t>Stěny výmalba (úprava podkladu, broušení, penetrace)</t>
  </si>
  <si>
    <t>Strop (oprava omítky, malba, příp. stropní podhled)</t>
  </si>
  <si>
    <t>Dveřní otvory (zárubně, křídla, prahy resp. prahové lišty)</t>
  </si>
  <si>
    <t>ZTI (úprava resp. nové rozvody - voda, kanalizace, plyn)</t>
  </si>
  <si>
    <t>ZTI (zařizovací předměty - umyvadla, pisoáry, WC mísy, výlevky atd.)</t>
  </si>
  <si>
    <t>Vytápění (úpravy - rozvody, otopná tělesa atd.)</t>
  </si>
  <si>
    <t>Elektroinstalace (úpravy resp. nové el. rozvody, zásuvky, napájení, osvětllovací tělesa atd.)</t>
  </si>
  <si>
    <t>Ostatní (Přípravné, pomocné a kompletační práce např. zakrývání, přesun hmot, úklid atd.)</t>
  </si>
  <si>
    <t>MÍSTNOST B-117 WC PERSONÁL CHIRURGICKÁ AMBULANCE</t>
  </si>
  <si>
    <t>MÍSTNOST D-114 WC MUŽI</t>
  </si>
  <si>
    <t xml:space="preserve">MÍSTNOST  ARCHIV RDG C-116  </t>
  </si>
  <si>
    <t xml:space="preserve">MÍSTNOST  WC ZTP C-117 </t>
  </si>
  <si>
    <t xml:space="preserve">MÍSTNOST D-134 </t>
  </si>
  <si>
    <t>MÍSTNOST  D-111</t>
  </si>
  <si>
    <t>MÍSTNOST D-113 INFUZNÍ STANICE</t>
  </si>
  <si>
    <t>MÍSTNOST D-120 INFUZNÍ STANICE</t>
  </si>
  <si>
    <t>MÍSTNOST D-112 WC PERSONÁL</t>
  </si>
  <si>
    <t>MÍSTNOST C-112 ČEKÁRNA</t>
  </si>
  <si>
    <t>MÍSTNOST C-120 CHODBA</t>
  </si>
  <si>
    <t>MÍSTNOST D-119 PRACOVNA PRIMÁŘE</t>
  </si>
  <si>
    <t>MÍSTNOST D-121 PRACOVNA PRIMÁŘE</t>
  </si>
  <si>
    <t xml:space="preserve">MÍSTNOST D-122 PRACOVNA PRIMÁŘE </t>
  </si>
  <si>
    <t>MÍSTNOST D-116 WC ŽENY/ ZTP</t>
  </si>
  <si>
    <t>Stěny výmalba (úprava podkladu, broušení, penetrace)/bílá</t>
  </si>
  <si>
    <t>Příloha č. 3 ZD</t>
  </si>
  <si>
    <r>
      <rPr>
        <sz val="10"/>
        <color theme="1"/>
        <rFont val="Arial"/>
        <family val="2"/>
        <charset val="238"/>
      </rPr>
      <t>Název veřejné zakázky:</t>
    </r>
    <r>
      <rPr>
        <b/>
        <sz val="10"/>
        <color theme="1"/>
        <rFont val="Arial"/>
        <family val="2"/>
        <charset val="238"/>
      </rPr>
      <t xml:space="preserve">       DNS03-08 Modernizace ambulancí pavilonů B, C a D Nemocnice Nymburk s.r.o.</t>
    </r>
  </si>
  <si>
    <t>Celková nabídková cena bez DPH v Kč</t>
  </si>
  <si>
    <t>Výše 21 % DPH v Kč</t>
  </si>
  <si>
    <t>Celková nabídková cena včetně DPH v Kč</t>
  </si>
  <si>
    <t xml:space="preserve">Vypracoval: </t>
  </si>
  <si>
    <t>dne:</t>
  </si>
  <si>
    <t>tel:</t>
  </si>
  <si>
    <t>e-mail:</t>
  </si>
  <si>
    <t>Cena za MJ bez DPH v Kč</t>
  </si>
  <si>
    <t>Cena celkem bez DPH v Kč</t>
  </si>
  <si>
    <t>Podlaha (podkladní vrstva, nášlapná vrstva, sokly, soklové lišty)</t>
  </si>
  <si>
    <t>Stěny omítky (úprava podkladu, penetrace, povrchová vrstva)</t>
  </si>
  <si>
    <t>Stěny keramické obklady (druh, rozsah, výška, lištování)</t>
  </si>
  <si>
    <t>Elektroinstalace (úpravy resp. nové el. rozvody, zásuvky, napájení, osvětlovací tělesa atd.)</t>
  </si>
  <si>
    <t>Ostatní: bourací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</si>
</sst>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8" xfId="0" applyFont="1" applyBorder="1"/>
    <xf numFmtId="0" fontId="9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6" fillId="2" borderId="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top"/>
    </xf>
    <xf numFmtId="0" fontId="5" fillId="0" borderId="1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" fillId="0" borderId="24" xfId="0" applyFont="1" applyBorder="1"/>
    <xf numFmtId="0" fontId="11" fillId="0" borderId="0" xfId="0" applyFont="1" applyProtection="1">
      <protection locked="0"/>
    </xf>
    <xf numFmtId="0" fontId="14" fillId="0" borderId="0" xfId="0" applyFont="1" applyProtection="1">
      <protection locked="0"/>
    </xf>
    <xf numFmtId="165" fontId="14" fillId="0" borderId="0" xfId="0" applyNumberFormat="1" applyFont="1" applyAlignment="1" applyProtection="1">
      <alignment wrapText="1"/>
      <protection locked="0"/>
    </xf>
    <xf numFmtId="165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4" fontId="6" fillId="3" borderId="13" xfId="0" applyNumberFormat="1" applyFont="1" applyFill="1" applyBorder="1" applyAlignment="1">
      <alignment horizontal="right" vertical="center" wrapText="1"/>
    </xf>
    <xf numFmtId="0" fontId="12" fillId="3" borderId="18" xfId="0" applyFont="1" applyFill="1" applyBorder="1"/>
    <xf numFmtId="0" fontId="12" fillId="3" borderId="19" xfId="0" applyFont="1" applyFill="1" applyBorder="1"/>
    <xf numFmtId="4" fontId="12" fillId="3" borderId="20" xfId="0" applyNumberFormat="1" applyFont="1" applyFill="1" applyBorder="1" applyAlignment="1">
      <alignment horizontal="right"/>
    </xf>
    <xf numFmtId="4" fontId="12" fillId="3" borderId="21" xfId="0" applyNumberFormat="1" applyFont="1" applyFill="1" applyBorder="1" applyAlignment="1">
      <alignment horizontal="right"/>
    </xf>
    <xf numFmtId="0" fontId="12" fillId="3" borderId="22" xfId="0" applyFont="1" applyFill="1" applyBorder="1" applyAlignment="1">
      <alignment horizontal="left"/>
    </xf>
    <xf numFmtId="0" fontId="12" fillId="3" borderId="23" xfId="0" applyFont="1" applyFill="1" applyBorder="1" applyAlignment="1">
      <alignment horizontal="left"/>
    </xf>
    <xf numFmtId="4" fontId="12" fillId="3" borderId="24" xfId="0" applyNumberFormat="1" applyFont="1" applyFill="1" applyBorder="1" applyAlignment="1">
      <alignment horizontal="right"/>
    </xf>
    <xf numFmtId="4" fontId="12" fillId="3" borderId="25" xfId="0" applyNumberFormat="1" applyFont="1" applyFill="1" applyBorder="1" applyAlignment="1">
      <alignment horizontal="right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10" fillId="0" borderId="8" xfId="0" applyFont="1" applyBorder="1" applyAlignment="1">
      <alignment horizontal="right" wrapText="1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/>
    </xf>
    <xf numFmtId="0" fontId="12" fillId="3" borderId="15" xfId="0" applyFont="1" applyFill="1" applyBorder="1" applyAlignment="1">
      <alignment horizontal="left"/>
    </xf>
    <xf numFmtId="4" fontId="12" fillId="3" borderId="16" xfId="0" applyNumberFormat="1" applyFont="1" applyFill="1" applyBorder="1" applyAlignment="1">
      <alignment horizontal="right"/>
    </xf>
    <xf numFmtId="4" fontId="12" fillId="3" borderId="17" xfId="0" applyNumberFormat="1" applyFont="1" applyFill="1" applyBorder="1" applyAlignment="1">
      <alignment horizontal="right"/>
    </xf>
    <xf numFmtId="4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4" fontId="6" fillId="3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G154"/>
  <sheetViews>
    <sheetView showGridLines="0" tabSelected="1" zoomScaleNormal="100" workbookViewId="0">
      <selection activeCell="A3" sqref="A3:F3"/>
    </sheetView>
  </sheetViews>
  <sheetFormatPr defaultColWidth="18.140625" defaultRowHeight="24.4" customHeight="1" x14ac:dyDescent="0.2"/>
  <cols>
    <col min="1" max="1" width="6.7109375" style="1" customWidth="1"/>
    <col min="2" max="2" width="67.7109375" style="1" customWidth="1"/>
    <col min="3" max="3" width="11.7109375" style="1" customWidth="1"/>
    <col min="4" max="4" width="10.7109375" style="1" customWidth="1"/>
    <col min="5" max="5" width="12.5703125" style="2" customWidth="1"/>
    <col min="6" max="6" width="18.7109375" style="1" customWidth="1"/>
    <col min="7" max="16384" width="18.140625" style="1"/>
  </cols>
  <sheetData>
    <row r="1" spans="1:6" ht="78" customHeight="1" thickBot="1" x14ac:dyDescent="0.25">
      <c r="A1" s="46" t="s">
        <v>17</v>
      </c>
      <c r="B1" s="47"/>
      <c r="C1" s="3"/>
      <c r="D1" s="3"/>
      <c r="E1" s="48" t="s">
        <v>45</v>
      </c>
      <c r="F1" s="49"/>
    </row>
    <row r="2" spans="1:6" ht="38.25" customHeight="1" thickBot="1" x14ac:dyDescent="0.25">
      <c r="A2" s="51" t="s">
        <v>46</v>
      </c>
      <c r="B2" s="52"/>
      <c r="C2" s="52"/>
      <c r="D2" s="52"/>
      <c r="E2" s="52"/>
      <c r="F2" s="53"/>
    </row>
    <row r="3" spans="1:6" ht="41.25" customHeight="1" thickBot="1" x14ac:dyDescent="0.25">
      <c r="A3" s="50" t="s">
        <v>19</v>
      </c>
      <c r="B3" s="50"/>
      <c r="C3" s="50"/>
      <c r="D3" s="50"/>
      <c r="E3" s="50"/>
      <c r="F3" s="50"/>
    </row>
    <row r="4" spans="1:6" ht="48.4" customHeight="1" thickBot="1" x14ac:dyDescent="0.25">
      <c r="A4" s="14" t="s">
        <v>14</v>
      </c>
      <c r="B4" s="20" t="s">
        <v>2</v>
      </c>
      <c r="C4" s="21" t="s">
        <v>15</v>
      </c>
      <c r="D4" s="21" t="s">
        <v>16</v>
      </c>
      <c r="E4" s="22" t="s">
        <v>54</v>
      </c>
      <c r="F4" s="23" t="s">
        <v>55</v>
      </c>
    </row>
    <row r="5" spans="1:6" ht="21" customHeight="1" x14ac:dyDescent="0.2">
      <c r="A5" s="26"/>
      <c r="B5" s="18" t="s">
        <v>29</v>
      </c>
      <c r="C5" s="18"/>
      <c r="D5" s="18"/>
      <c r="E5" s="18"/>
      <c r="F5" s="19"/>
    </row>
    <row r="6" spans="1:6" ht="12.75" x14ac:dyDescent="0.2">
      <c r="A6" s="15" t="s">
        <v>3</v>
      </c>
      <c r="B6" s="16" t="s">
        <v>56</v>
      </c>
      <c r="C6" s="4" t="s">
        <v>1</v>
      </c>
      <c r="D6" s="5">
        <v>7.6420000000000003</v>
      </c>
      <c r="E6" s="58"/>
      <c r="F6" s="12">
        <f>D6*E6</f>
        <v>0</v>
      </c>
    </row>
    <row r="7" spans="1:6" ht="12.75" x14ac:dyDescent="0.2">
      <c r="A7" s="15" t="s">
        <v>7</v>
      </c>
      <c r="B7" s="16" t="s">
        <v>57</v>
      </c>
      <c r="C7" s="4" t="s">
        <v>1</v>
      </c>
      <c r="D7" s="6">
        <f>75.742</f>
        <v>75.742000000000004</v>
      </c>
      <c r="E7" s="59"/>
      <c r="F7" s="12">
        <f t="shared" ref="F7:F70" si="0">D7*E7</f>
        <v>0</v>
      </c>
    </row>
    <row r="8" spans="1:6" ht="12.75" x14ac:dyDescent="0.2">
      <c r="A8" s="15" t="s">
        <v>8</v>
      </c>
      <c r="B8" s="16" t="s">
        <v>58</v>
      </c>
      <c r="C8" s="4" t="s">
        <v>1</v>
      </c>
      <c r="D8" s="6">
        <v>35.381999999999998</v>
      </c>
      <c r="E8" s="59"/>
      <c r="F8" s="12">
        <f t="shared" si="0"/>
        <v>0</v>
      </c>
    </row>
    <row r="9" spans="1:6" ht="12.75" x14ac:dyDescent="0.2">
      <c r="A9" s="15" t="s">
        <v>6</v>
      </c>
      <c r="B9" s="16" t="s">
        <v>21</v>
      </c>
      <c r="C9" s="4" t="s">
        <v>1</v>
      </c>
      <c r="D9" s="6">
        <v>40.36</v>
      </c>
      <c r="E9" s="59"/>
      <c r="F9" s="12">
        <f t="shared" si="0"/>
        <v>0</v>
      </c>
    </row>
    <row r="10" spans="1:6" ht="12.75" x14ac:dyDescent="0.2">
      <c r="A10" s="15" t="s">
        <v>5</v>
      </c>
      <c r="B10" s="16" t="s">
        <v>22</v>
      </c>
      <c r="C10" s="4" t="s">
        <v>1</v>
      </c>
      <c r="D10" s="6">
        <v>7.6420000000000003</v>
      </c>
      <c r="E10" s="59"/>
      <c r="F10" s="12">
        <f t="shared" si="0"/>
        <v>0</v>
      </c>
    </row>
    <row r="11" spans="1:6" ht="12.75" x14ac:dyDescent="0.2">
      <c r="A11" s="15" t="s">
        <v>4</v>
      </c>
      <c r="B11" s="16" t="s">
        <v>23</v>
      </c>
      <c r="C11" s="4" t="s">
        <v>0</v>
      </c>
      <c r="D11" s="6">
        <v>3</v>
      </c>
      <c r="E11" s="59"/>
      <c r="F11" s="12">
        <f t="shared" si="0"/>
        <v>0</v>
      </c>
    </row>
    <row r="12" spans="1:6" ht="12.75" x14ac:dyDescent="0.2">
      <c r="A12" s="15" t="s">
        <v>9</v>
      </c>
      <c r="B12" s="16" t="s">
        <v>24</v>
      </c>
      <c r="C12" s="4" t="s">
        <v>18</v>
      </c>
      <c r="D12" s="6">
        <v>1</v>
      </c>
      <c r="E12" s="59"/>
      <c r="F12" s="12">
        <f t="shared" si="0"/>
        <v>0</v>
      </c>
    </row>
    <row r="13" spans="1:6" ht="12.75" x14ac:dyDescent="0.2">
      <c r="A13" s="15" t="s">
        <v>10</v>
      </c>
      <c r="B13" s="16" t="s">
        <v>25</v>
      </c>
      <c r="C13" s="4" t="s">
        <v>0</v>
      </c>
      <c r="D13" s="6">
        <v>3</v>
      </c>
      <c r="E13" s="59"/>
      <c r="F13" s="12">
        <f t="shared" si="0"/>
        <v>0</v>
      </c>
    </row>
    <row r="14" spans="1:6" ht="25.5" x14ac:dyDescent="0.2">
      <c r="A14" s="15" t="s">
        <v>11</v>
      </c>
      <c r="B14" s="16" t="s">
        <v>27</v>
      </c>
      <c r="C14" s="4" t="s">
        <v>18</v>
      </c>
      <c r="D14" s="6">
        <v>1</v>
      </c>
      <c r="E14" s="59"/>
      <c r="F14" s="12">
        <f t="shared" si="0"/>
        <v>0</v>
      </c>
    </row>
    <row r="15" spans="1:6" ht="25.5" x14ac:dyDescent="0.2">
      <c r="A15" s="15" t="s">
        <v>12</v>
      </c>
      <c r="B15" s="16" t="s">
        <v>28</v>
      </c>
      <c r="C15" s="4" t="s">
        <v>18</v>
      </c>
      <c r="D15" s="6">
        <v>1</v>
      </c>
      <c r="E15" s="59"/>
      <c r="F15" s="12">
        <f t="shared" si="0"/>
        <v>0</v>
      </c>
    </row>
    <row r="16" spans="1:6" ht="21" customHeight="1" x14ac:dyDescent="0.2">
      <c r="A16" s="26"/>
      <c r="B16" s="18" t="s">
        <v>31</v>
      </c>
      <c r="C16" s="18"/>
      <c r="D16" s="18"/>
      <c r="E16" s="60"/>
      <c r="F16" s="37"/>
    </row>
    <row r="17" spans="1:6" ht="12.75" x14ac:dyDescent="0.2">
      <c r="A17" s="15" t="s">
        <v>3</v>
      </c>
      <c r="B17" s="16" t="s">
        <v>56</v>
      </c>
      <c r="C17" s="4" t="s">
        <v>1</v>
      </c>
      <c r="D17" s="4">
        <v>12.863</v>
      </c>
      <c r="E17" s="58"/>
      <c r="F17" s="12">
        <f t="shared" si="0"/>
        <v>0</v>
      </c>
    </row>
    <row r="18" spans="1:6" ht="12.75" x14ac:dyDescent="0.2">
      <c r="A18" s="15" t="s">
        <v>7</v>
      </c>
      <c r="B18" s="16" t="s">
        <v>57</v>
      </c>
      <c r="C18" s="4" t="s">
        <v>1</v>
      </c>
      <c r="D18" s="4">
        <f>81.808</f>
        <v>81.808000000000007</v>
      </c>
      <c r="E18" s="58"/>
      <c r="F18" s="12">
        <f t="shared" si="0"/>
        <v>0</v>
      </c>
    </row>
    <row r="19" spans="1:6" ht="12.75" x14ac:dyDescent="0.2">
      <c r="A19" s="15" t="s">
        <v>8</v>
      </c>
      <c r="B19" s="16" t="s">
        <v>21</v>
      </c>
      <c r="C19" s="4" t="s">
        <v>1</v>
      </c>
      <c r="D19" s="4">
        <v>81.808000000000007</v>
      </c>
      <c r="E19" s="58"/>
      <c r="F19" s="12">
        <f t="shared" si="0"/>
        <v>0</v>
      </c>
    </row>
    <row r="20" spans="1:6" ht="12.75" x14ac:dyDescent="0.2">
      <c r="A20" s="15" t="s">
        <v>6</v>
      </c>
      <c r="B20" s="16" t="s">
        <v>22</v>
      </c>
      <c r="C20" s="4" t="s">
        <v>1</v>
      </c>
      <c r="D20" s="4">
        <v>12.863</v>
      </c>
      <c r="E20" s="58"/>
      <c r="F20" s="12">
        <f t="shared" si="0"/>
        <v>0</v>
      </c>
    </row>
    <row r="21" spans="1:6" ht="12.75" x14ac:dyDescent="0.2">
      <c r="A21" s="15" t="s">
        <v>5</v>
      </c>
      <c r="B21" s="16" t="s">
        <v>23</v>
      </c>
      <c r="C21" s="4" t="s">
        <v>0</v>
      </c>
      <c r="D21" s="4">
        <v>2</v>
      </c>
      <c r="E21" s="58"/>
      <c r="F21" s="12">
        <f t="shared" si="0"/>
        <v>0</v>
      </c>
    </row>
    <row r="22" spans="1:6" ht="12.75" x14ac:dyDescent="0.2">
      <c r="A22" s="15" t="s">
        <v>4</v>
      </c>
      <c r="B22" s="17" t="s">
        <v>20</v>
      </c>
      <c r="C22" s="4" t="s">
        <v>0</v>
      </c>
      <c r="D22" s="4">
        <v>1</v>
      </c>
      <c r="E22" s="58"/>
      <c r="F22" s="12">
        <f t="shared" si="0"/>
        <v>0</v>
      </c>
    </row>
    <row r="23" spans="1:6" ht="12.75" x14ac:dyDescent="0.2">
      <c r="A23" s="15" t="s">
        <v>9</v>
      </c>
      <c r="B23" s="16" t="s">
        <v>26</v>
      </c>
      <c r="C23" s="4" t="s">
        <v>18</v>
      </c>
      <c r="D23" s="4">
        <v>1</v>
      </c>
      <c r="E23" s="58"/>
      <c r="F23" s="12">
        <f t="shared" si="0"/>
        <v>0</v>
      </c>
    </row>
    <row r="24" spans="1:6" ht="25.5" x14ac:dyDescent="0.2">
      <c r="A24" s="15" t="s">
        <v>10</v>
      </c>
      <c r="B24" s="16" t="s">
        <v>59</v>
      </c>
      <c r="C24" s="4" t="s">
        <v>18</v>
      </c>
      <c r="D24" s="4">
        <v>1</v>
      </c>
      <c r="E24" s="58"/>
      <c r="F24" s="12">
        <f t="shared" si="0"/>
        <v>0</v>
      </c>
    </row>
    <row r="25" spans="1:6" ht="25.5" x14ac:dyDescent="0.2">
      <c r="A25" s="15" t="s">
        <v>11</v>
      </c>
      <c r="B25" s="16" t="s">
        <v>28</v>
      </c>
      <c r="C25" s="4" t="s">
        <v>18</v>
      </c>
      <c r="D25" s="4">
        <v>1</v>
      </c>
      <c r="E25" s="58"/>
      <c r="F25" s="12">
        <f t="shared" si="0"/>
        <v>0</v>
      </c>
    </row>
    <row r="26" spans="1:6" ht="21" customHeight="1" x14ac:dyDescent="0.2">
      <c r="A26" s="26"/>
      <c r="B26" s="18" t="s">
        <v>32</v>
      </c>
      <c r="C26" s="18"/>
      <c r="D26" s="18"/>
      <c r="E26" s="60"/>
      <c r="F26" s="37"/>
    </row>
    <row r="27" spans="1:6" ht="12.75" x14ac:dyDescent="0.2">
      <c r="A27" s="15" t="s">
        <v>3</v>
      </c>
      <c r="B27" s="16" t="s">
        <v>56</v>
      </c>
      <c r="C27" s="4" t="s">
        <v>1</v>
      </c>
      <c r="D27" s="4">
        <v>12.42</v>
      </c>
      <c r="E27" s="58"/>
      <c r="F27" s="12">
        <f t="shared" si="0"/>
        <v>0</v>
      </c>
    </row>
    <row r="28" spans="1:6" ht="12.75" x14ac:dyDescent="0.2">
      <c r="A28" s="15" t="s">
        <v>7</v>
      </c>
      <c r="B28" s="16" t="s">
        <v>57</v>
      </c>
      <c r="C28" s="4" t="s">
        <v>1</v>
      </c>
      <c r="D28" s="4">
        <v>45.595999999999997</v>
      </c>
      <c r="E28" s="58"/>
      <c r="F28" s="12">
        <f t="shared" si="0"/>
        <v>0</v>
      </c>
    </row>
    <row r="29" spans="1:6" ht="12.75" x14ac:dyDescent="0.2">
      <c r="A29" s="15" t="s">
        <v>8</v>
      </c>
      <c r="B29" s="16" t="s">
        <v>58</v>
      </c>
      <c r="C29" s="4" t="s">
        <v>1</v>
      </c>
      <c r="D29" s="6">
        <v>24.481999999999999</v>
      </c>
      <c r="E29" s="58"/>
      <c r="F29" s="12">
        <f t="shared" si="0"/>
        <v>0</v>
      </c>
    </row>
    <row r="30" spans="1:6" ht="12.75" x14ac:dyDescent="0.2">
      <c r="A30" s="15" t="s">
        <v>6</v>
      </c>
      <c r="B30" s="16" t="s">
        <v>21</v>
      </c>
      <c r="C30" s="4" t="s">
        <v>1</v>
      </c>
      <c r="D30" s="4">
        <v>21.114000000000001</v>
      </c>
      <c r="E30" s="58"/>
      <c r="F30" s="12">
        <f t="shared" si="0"/>
        <v>0</v>
      </c>
    </row>
    <row r="31" spans="1:6" ht="12.75" x14ac:dyDescent="0.2">
      <c r="A31" s="15" t="s">
        <v>5</v>
      </c>
      <c r="B31" s="16" t="s">
        <v>22</v>
      </c>
      <c r="C31" s="4" t="s">
        <v>1</v>
      </c>
      <c r="D31" s="4">
        <v>12.42</v>
      </c>
      <c r="E31" s="58"/>
      <c r="F31" s="12">
        <f t="shared" si="0"/>
        <v>0</v>
      </c>
    </row>
    <row r="32" spans="1:6" ht="12.75" x14ac:dyDescent="0.2">
      <c r="A32" s="15" t="s">
        <v>4</v>
      </c>
      <c r="B32" s="16" t="s">
        <v>23</v>
      </c>
      <c r="C32" s="4" t="s">
        <v>0</v>
      </c>
      <c r="D32" s="4">
        <v>1</v>
      </c>
      <c r="E32" s="58"/>
      <c r="F32" s="12">
        <f t="shared" si="0"/>
        <v>0</v>
      </c>
    </row>
    <row r="33" spans="1:6" ht="12.75" x14ac:dyDescent="0.2">
      <c r="A33" s="15" t="s">
        <v>9</v>
      </c>
      <c r="B33" s="16" t="s">
        <v>24</v>
      </c>
      <c r="C33" s="4" t="s">
        <v>18</v>
      </c>
      <c r="D33" s="4">
        <v>1</v>
      </c>
      <c r="E33" s="58"/>
      <c r="F33" s="12">
        <f t="shared" si="0"/>
        <v>0</v>
      </c>
    </row>
    <row r="34" spans="1:6" ht="12.75" x14ac:dyDescent="0.2">
      <c r="A34" s="15" t="s">
        <v>10</v>
      </c>
      <c r="B34" s="16" t="s">
        <v>25</v>
      </c>
      <c r="C34" s="4" t="s">
        <v>0</v>
      </c>
      <c r="D34" s="4">
        <v>1</v>
      </c>
      <c r="E34" s="58"/>
      <c r="F34" s="12">
        <f t="shared" si="0"/>
        <v>0</v>
      </c>
    </row>
    <row r="35" spans="1:6" ht="25.5" x14ac:dyDescent="0.2">
      <c r="A35" s="15" t="s">
        <v>11</v>
      </c>
      <c r="B35" s="16" t="s">
        <v>59</v>
      </c>
      <c r="C35" s="4" t="s">
        <v>18</v>
      </c>
      <c r="D35" s="4">
        <v>1</v>
      </c>
      <c r="E35" s="58"/>
      <c r="F35" s="12">
        <f t="shared" si="0"/>
        <v>0</v>
      </c>
    </row>
    <row r="36" spans="1:6" ht="12.75" x14ac:dyDescent="0.2">
      <c r="A36" s="15" t="s">
        <v>12</v>
      </c>
      <c r="B36" s="16" t="s">
        <v>60</v>
      </c>
      <c r="C36" s="4" t="s">
        <v>18</v>
      </c>
      <c r="D36" s="4">
        <v>1</v>
      </c>
      <c r="E36" s="58"/>
      <c r="F36" s="12">
        <f t="shared" si="0"/>
        <v>0</v>
      </c>
    </row>
    <row r="37" spans="1:6" ht="25.5" x14ac:dyDescent="0.2">
      <c r="A37" s="15" t="s">
        <v>13</v>
      </c>
      <c r="B37" s="16" t="s">
        <v>28</v>
      </c>
      <c r="C37" s="4" t="s">
        <v>18</v>
      </c>
      <c r="D37" s="4">
        <v>1</v>
      </c>
      <c r="E37" s="58"/>
      <c r="F37" s="12">
        <f t="shared" si="0"/>
        <v>0</v>
      </c>
    </row>
    <row r="38" spans="1:6" ht="21" customHeight="1" x14ac:dyDescent="0.2">
      <c r="A38" s="26"/>
      <c r="B38" s="18" t="s">
        <v>33</v>
      </c>
      <c r="C38" s="18"/>
      <c r="D38" s="18"/>
      <c r="E38" s="60"/>
      <c r="F38" s="37"/>
    </row>
    <row r="39" spans="1:6" ht="12.75" x14ac:dyDescent="0.2">
      <c r="A39" s="15" t="s">
        <v>3</v>
      </c>
      <c r="B39" s="16" t="s">
        <v>56</v>
      </c>
      <c r="C39" s="4" t="s">
        <v>1</v>
      </c>
      <c r="D39" s="4">
        <v>2.5</v>
      </c>
      <c r="E39" s="58"/>
      <c r="F39" s="12">
        <f t="shared" si="0"/>
        <v>0</v>
      </c>
    </row>
    <row r="40" spans="1:6" ht="12.75" x14ac:dyDescent="0.2">
      <c r="A40" s="15" t="s">
        <v>7</v>
      </c>
      <c r="B40" s="16" t="s">
        <v>57</v>
      </c>
      <c r="C40" s="4" t="s">
        <v>1</v>
      </c>
      <c r="D40" s="4">
        <f>16.532</f>
        <v>16.532</v>
      </c>
      <c r="E40" s="58"/>
      <c r="F40" s="12">
        <f t="shared" si="0"/>
        <v>0</v>
      </c>
    </row>
    <row r="41" spans="1:6" ht="12.75" x14ac:dyDescent="0.2">
      <c r="A41" s="15" t="s">
        <v>8</v>
      </c>
      <c r="B41" s="16" t="s">
        <v>21</v>
      </c>
      <c r="C41" s="4" t="s">
        <v>1</v>
      </c>
      <c r="D41" s="4">
        <v>16.532</v>
      </c>
      <c r="E41" s="58"/>
      <c r="F41" s="12">
        <f t="shared" si="0"/>
        <v>0</v>
      </c>
    </row>
    <row r="42" spans="1:6" ht="12.75" x14ac:dyDescent="0.2">
      <c r="A42" s="15" t="s">
        <v>6</v>
      </c>
      <c r="B42" s="16" t="s">
        <v>22</v>
      </c>
      <c r="C42" s="4" t="s">
        <v>1</v>
      </c>
      <c r="D42" s="4">
        <v>2.5</v>
      </c>
      <c r="E42" s="58"/>
      <c r="F42" s="12">
        <f t="shared" si="0"/>
        <v>0</v>
      </c>
    </row>
    <row r="43" spans="1:6" ht="12.75" x14ac:dyDescent="0.2">
      <c r="A43" s="15" t="s">
        <v>5</v>
      </c>
      <c r="B43" s="16" t="s">
        <v>23</v>
      </c>
      <c r="C43" s="4" t="s">
        <v>0</v>
      </c>
      <c r="D43" s="4">
        <v>1</v>
      </c>
      <c r="E43" s="58"/>
      <c r="F43" s="12">
        <f t="shared" si="0"/>
        <v>0</v>
      </c>
    </row>
    <row r="44" spans="1:6" ht="21" customHeight="1" x14ac:dyDescent="0.2">
      <c r="A44" s="26"/>
      <c r="B44" s="18" t="s">
        <v>34</v>
      </c>
      <c r="C44" s="18"/>
      <c r="D44" s="18"/>
      <c r="E44" s="60"/>
      <c r="F44" s="37"/>
    </row>
    <row r="45" spans="1:6" ht="12.75" x14ac:dyDescent="0.2">
      <c r="A45" s="15" t="s">
        <v>3</v>
      </c>
      <c r="B45" s="16" t="s">
        <v>56</v>
      </c>
      <c r="C45" s="4" t="s">
        <v>1</v>
      </c>
      <c r="D45" s="4">
        <v>12.25</v>
      </c>
      <c r="E45" s="58"/>
      <c r="F45" s="12">
        <f t="shared" si="0"/>
        <v>0</v>
      </c>
    </row>
    <row r="46" spans="1:6" ht="12.75" x14ac:dyDescent="0.2">
      <c r="A46" s="15" t="s">
        <v>7</v>
      </c>
      <c r="B46" s="16" t="s">
        <v>57</v>
      </c>
      <c r="C46" s="4" t="s">
        <v>1</v>
      </c>
      <c r="D46" s="4">
        <f>39.138</f>
        <v>39.137999999999998</v>
      </c>
      <c r="E46" s="58"/>
      <c r="F46" s="12">
        <f t="shared" si="0"/>
        <v>0</v>
      </c>
    </row>
    <row r="47" spans="1:6" ht="12.75" x14ac:dyDescent="0.2">
      <c r="A47" s="15" t="s">
        <v>8</v>
      </c>
      <c r="B47" s="16" t="s">
        <v>21</v>
      </c>
      <c r="C47" s="4" t="s">
        <v>1</v>
      </c>
      <c r="D47" s="4">
        <f>39.138</f>
        <v>39.137999999999998</v>
      </c>
      <c r="E47" s="58"/>
      <c r="F47" s="12">
        <f t="shared" si="0"/>
        <v>0</v>
      </c>
    </row>
    <row r="48" spans="1:6" ht="12.75" x14ac:dyDescent="0.2">
      <c r="A48" s="15" t="s">
        <v>6</v>
      </c>
      <c r="B48" s="16" t="s">
        <v>22</v>
      </c>
      <c r="C48" s="4" t="s">
        <v>1</v>
      </c>
      <c r="D48" s="4">
        <v>12.25</v>
      </c>
      <c r="E48" s="58"/>
      <c r="F48" s="12">
        <f t="shared" si="0"/>
        <v>0</v>
      </c>
    </row>
    <row r="49" spans="1:6" ht="12.75" x14ac:dyDescent="0.2">
      <c r="A49" s="15" t="s">
        <v>5</v>
      </c>
      <c r="B49" s="16" t="s">
        <v>23</v>
      </c>
      <c r="C49" s="4" t="s">
        <v>0</v>
      </c>
      <c r="D49" s="4">
        <v>1</v>
      </c>
      <c r="E49" s="58"/>
      <c r="F49" s="12">
        <f t="shared" si="0"/>
        <v>0</v>
      </c>
    </row>
    <row r="50" spans="1:6" ht="12.75" x14ac:dyDescent="0.2">
      <c r="A50" s="15" t="s">
        <v>4</v>
      </c>
      <c r="B50" s="17" t="s">
        <v>20</v>
      </c>
      <c r="C50" s="4" t="s">
        <v>0</v>
      </c>
      <c r="D50" s="4">
        <v>1</v>
      </c>
      <c r="E50" s="58"/>
      <c r="F50" s="12">
        <f t="shared" si="0"/>
        <v>0</v>
      </c>
    </row>
    <row r="51" spans="1:6" ht="12.75" x14ac:dyDescent="0.2">
      <c r="A51" s="15" t="s">
        <v>9</v>
      </c>
      <c r="B51" s="16" t="s">
        <v>24</v>
      </c>
      <c r="C51" s="4" t="s">
        <v>18</v>
      </c>
      <c r="D51" s="4">
        <v>1</v>
      </c>
      <c r="E51" s="58"/>
      <c r="F51" s="12">
        <f t="shared" si="0"/>
        <v>0</v>
      </c>
    </row>
    <row r="52" spans="1:6" ht="12.75" x14ac:dyDescent="0.2">
      <c r="A52" s="15" t="s">
        <v>10</v>
      </c>
      <c r="B52" s="16" t="s">
        <v>25</v>
      </c>
      <c r="C52" s="4" t="s">
        <v>0</v>
      </c>
      <c r="D52" s="4">
        <v>1</v>
      </c>
      <c r="E52" s="58"/>
      <c r="F52" s="12">
        <f t="shared" si="0"/>
        <v>0</v>
      </c>
    </row>
    <row r="53" spans="1:6" ht="25.5" x14ac:dyDescent="0.2">
      <c r="A53" s="15" t="s">
        <v>11</v>
      </c>
      <c r="B53" s="16" t="s">
        <v>59</v>
      </c>
      <c r="C53" s="4" t="s">
        <v>18</v>
      </c>
      <c r="D53" s="4">
        <v>1</v>
      </c>
      <c r="E53" s="58"/>
      <c r="F53" s="12">
        <f t="shared" si="0"/>
        <v>0</v>
      </c>
    </row>
    <row r="54" spans="1:6" ht="25.5" x14ac:dyDescent="0.2">
      <c r="A54" s="15" t="s">
        <v>12</v>
      </c>
      <c r="B54" s="16" t="s">
        <v>28</v>
      </c>
      <c r="C54" s="4" t="s">
        <v>18</v>
      </c>
      <c r="D54" s="4">
        <v>1</v>
      </c>
      <c r="E54" s="58"/>
      <c r="F54" s="12">
        <f t="shared" si="0"/>
        <v>0</v>
      </c>
    </row>
    <row r="55" spans="1:6" ht="21" customHeight="1" x14ac:dyDescent="0.2">
      <c r="A55" s="27"/>
      <c r="B55" s="18" t="s">
        <v>37</v>
      </c>
      <c r="C55" s="18"/>
      <c r="D55" s="18"/>
      <c r="E55" s="60"/>
      <c r="F55" s="37"/>
    </row>
    <row r="56" spans="1:6" ht="12.75" x14ac:dyDescent="0.2">
      <c r="A56" s="15" t="s">
        <v>3</v>
      </c>
      <c r="B56" s="16" t="s">
        <v>56</v>
      </c>
      <c r="C56" s="4" t="s">
        <v>1</v>
      </c>
      <c r="D56" s="8">
        <f>3.66</f>
        <v>3.66</v>
      </c>
      <c r="E56" s="58"/>
      <c r="F56" s="12">
        <f t="shared" si="0"/>
        <v>0</v>
      </c>
    </row>
    <row r="57" spans="1:6" ht="12.75" x14ac:dyDescent="0.2">
      <c r="A57" s="15" t="s">
        <v>7</v>
      </c>
      <c r="B57" s="16" t="s">
        <v>57</v>
      </c>
      <c r="C57" s="4" t="s">
        <v>1</v>
      </c>
      <c r="D57" s="8">
        <f>23.363</f>
        <v>23.363</v>
      </c>
      <c r="E57" s="58"/>
      <c r="F57" s="12">
        <f t="shared" si="0"/>
        <v>0</v>
      </c>
    </row>
    <row r="58" spans="1:6" ht="12.75" x14ac:dyDescent="0.2">
      <c r="A58" s="15" t="s">
        <v>8</v>
      </c>
      <c r="B58" s="16" t="s">
        <v>58</v>
      </c>
      <c r="C58" s="4" t="s">
        <v>1</v>
      </c>
      <c r="D58" s="6">
        <v>11.55</v>
      </c>
      <c r="E58" s="58"/>
      <c r="F58" s="12">
        <f t="shared" si="0"/>
        <v>0</v>
      </c>
    </row>
    <row r="59" spans="1:6" ht="12.75" x14ac:dyDescent="0.2">
      <c r="A59" s="15" t="s">
        <v>6</v>
      </c>
      <c r="B59" s="16" t="s">
        <v>21</v>
      </c>
      <c r="C59" s="4" t="s">
        <v>1</v>
      </c>
      <c r="D59" s="8">
        <v>11.813000000000001</v>
      </c>
      <c r="E59" s="58"/>
      <c r="F59" s="12">
        <f t="shared" si="0"/>
        <v>0</v>
      </c>
    </row>
    <row r="60" spans="1:6" ht="12.75" x14ac:dyDescent="0.2">
      <c r="A60" s="15" t="s">
        <v>5</v>
      </c>
      <c r="B60" s="16" t="s">
        <v>22</v>
      </c>
      <c r="C60" s="4" t="s">
        <v>1</v>
      </c>
      <c r="D60" s="8">
        <v>3.66</v>
      </c>
      <c r="E60" s="58"/>
      <c r="F60" s="12">
        <f t="shared" si="0"/>
        <v>0</v>
      </c>
    </row>
    <row r="61" spans="1:6" ht="12.75" x14ac:dyDescent="0.2">
      <c r="A61" s="15" t="s">
        <v>4</v>
      </c>
      <c r="B61" s="16" t="s">
        <v>23</v>
      </c>
      <c r="C61" s="4" t="s">
        <v>0</v>
      </c>
      <c r="D61" s="7">
        <v>1</v>
      </c>
      <c r="E61" s="58"/>
      <c r="F61" s="12">
        <f t="shared" si="0"/>
        <v>0</v>
      </c>
    </row>
    <row r="62" spans="1:6" ht="12.75" x14ac:dyDescent="0.2">
      <c r="A62" s="15" t="s">
        <v>9</v>
      </c>
      <c r="B62" s="16" t="s">
        <v>24</v>
      </c>
      <c r="C62" s="4" t="s">
        <v>18</v>
      </c>
      <c r="D62" s="4">
        <v>1</v>
      </c>
      <c r="E62" s="58"/>
      <c r="F62" s="12">
        <f t="shared" si="0"/>
        <v>0</v>
      </c>
    </row>
    <row r="63" spans="1:6" ht="12.75" x14ac:dyDescent="0.2">
      <c r="A63" s="15" t="s">
        <v>10</v>
      </c>
      <c r="B63" s="16" t="s">
        <v>25</v>
      </c>
      <c r="C63" s="4" t="s">
        <v>0</v>
      </c>
      <c r="D63" s="4">
        <v>1</v>
      </c>
      <c r="E63" s="58"/>
      <c r="F63" s="12">
        <f t="shared" si="0"/>
        <v>0</v>
      </c>
    </row>
    <row r="64" spans="1:6" ht="25.5" x14ac:dyDescent="0.2">
      <c r="A64" s="15" t="s">
        <v>11</v>
      </c>
      <c r="B64" s="16" t="s">
        <v>59</v>
      </c>
      <c r="C64" s="4" t="s">
        <v>18</v>
      </c>
      <c r="D64" s="4">
        <v>1</v>
      </c>
      <c r="E64" s="58"/>
      <c r="F64" s="12">
        <f t="shared" si="0"/>
        <v>0</v>
      </c>
    </row>
    <row r="65" spans="1:6" ht="25.5" x14ac:dyDescent="0.2">
      <c r="A65" s="15" t="s">
        <v>12</v>
      </c>
      <c r="B65" s="16" t="s">
        <v>28</v>
      </c>
      <c r="C65" s="4" t="s">
        <v>18</v>
      </c>
      <c r="D65" s="7">
        <v>1</v>
      </c>
      <c r="E65" s="58"/>
      <c r="F65" s="12">
        <f t="shared" si="0"/>
        <v>0</v>
      </c>
    </row>
    <row r="66" spans="1:6" ht="21" customHeight="1" x14ac:dyDescent="0.2">
      <c r="A66" s="27"/>
      <c r="B66" s="18" t="s">
        <v>35</v>
      </c>
      <c r="C66" s="18"/>
      <c r="D66" s="18"/>
      <c r="E66" s="60"/>
      <c r="F66" s="37"/>
    </row>
    <row r="67" spans="1:6" ht="12.75" x14ac:dyDescent="0.2">
      <c r="A67" s="15" t="s">
        <v>3</v>
      </c>
      <c r="B67" s="16" t="s">
        <v>56</v>
      </c>
      <c r="C67" s="4" t="s">
        <v>1</v>
      </c>
      <c r="D67" s="8">
        <v>10.59</v>
      </c>
      <c r="E67" s="58"/>
      <c r="F67" s="12">
        <f t="shared" si="0"/>
        <v>0</v>
      </c>
    </row>
    <row r="68" spans="1:6" ht="12.75" x14ac:dyDescent="0.2">
      <c r="A68" s="15" t="s">
        <v>7</v>
      </c>
      <c r="B68" s="16" t="s">
        <v>57</v>
      </c>
      <c r="C68" s="4" t="s">
        <v>1</v>
      </c>
      <c r="D68" s="8">
        <v>25.751000000000001</v>
      </c>
      <c r="E68" s="58"/>
      <c r="F68" s="12">
        <f t="shared" si="0"/>
        <v>0</v>
      </c>
    </row>
    <row r="69" spans="1:6" ht="12.75" x14ac:dyDescent="0.2">
      <c r="A69" s="15" t="s">
        <v>8</v>
      </c>
      <c r="B69" s="16" t="s">
        <v>21</v>
      </c>
      <c r="C69" s="4" t="s">
        <v>1</v>
      </c>
      <c r="D69" s="8">
        <v>25.751000000000001</v>
      </c>
      <c r="E69" s="58"/>
      <c r="F69" s="12">
        <f t="shared" si="0"/>
        <v>0</v>
      </c>
    </row>
    <row r="70" spans="1:6" ht="12.75" x14ac:dyDescent="0.2">
      <c r="A70" s="15" t="s">
        <v>6</v>
      </c>
      <c r="B70" s="16" t="s">
        <v>22</v>
      </c>
      <c r="C70" s="4" t="s">
        <v>1</v>
      </c>
      <c r="D70" s="8">
        <v>10.59</v>
      </c>
      <c r="E70" s="58"/>
      <c r="F70" s="12">
        <f t="shared" si="0"/>
        <v>0</v>
      </c>
    </row>
    <row r="71" spans="1:6" ht="12.75" x14ac:dyDescent="0.2">
      <c r="A71" s="15" t="s">
        <v>5</v>
      </c>
      <c r="B71" s="16" t="s">
        <v>23</v>
      </c>
      <c r="C71" s="4" t="s">
        <v>0</v>
      </c>
      <c r="D71" s="7">
        <v>1</v>
      </c>
      <c r="E71" s="58"/>
      <c r="F71" s="12">
        <f t="shared" ref="F71:F133" si="1">D71*E71</f>
        <v>0</v>
      </c>
    </row>
    <row r="72" spans="1:6" ht="25.5" x14ac:dyDescent="0.2">
      <c r="A72" s="15" t="s">
        <v>4</v>
      </c>
      <c r="B72" s="16" t="s">
        <v>59</v>
      </c>
      <c r="C72" s="4" t="s">
        <v>18</v>
      </c>
      <c r="D72" s="4">
        <v>1</v>
      </c>
      <c r="E72" s="58"/>
      <c r="F72" s="12">
        <f t="shared" si="1"/>
        <v>0</v>
      </c>
    </row>
    <row r="73" spans="1:6" ht="25.5" x14ac:dyDescent="0.2">
      <c r="A73" s="15" t="s">
        <v>9</v>
      </c>
      <c r="B73" s="16" t="s">
        <v>28</v>
      </c>
      <c r="C73" s="4" t="s">
        <v>18</v>
      </c>
      <c r="D73" s="7">
        <v>1</v>
      </c>
      <c r="E73" s="58"/>
      <c r="F73" s="12">
        <f t="shared" si="1"/>
        <v>0</v>
      </c>
    </row>
    <row r="74" spans="1:6" ht="21" customHeight="1" x14ac:dyDescent="0.2">
      <c r="A74" s="27"/>
      <c r="B74" s="18" t="s">
        <v>36</v>
      </c>
      <c r="C74" s="18"/>
      <c r="D74" s="18"/>
      <c r="E74" s="60"/>
      <c r="F74" s="37"/>
    </row>
    <row r="75" spans="1:6" ht="12.75" x14ac:dyDescent="0.2">
      <c r="A75" s="15" t="s">
        <v>3</v>
      </c>
      <c r="B75" s="16" t="s">
        <v>56</v>
      </c>
      <c r="C75" s="4" t="s">
        <v>1</v>
      </c>
      <c r="D75" s="8">
        <v>6.4</v>
      </c>
      <c r="E75" s="58"/>
      <c r="F75" s="12">
        <f t="shared" si="1"/>
        <v>0</v>
      </c>
    </row>
    <row r="76" spans="1:6" ht="12.75" x14ac:dyDescent="0.2">
      <c r="A76" s="15" t="s">
        <v>7</v>
      </c>
      <c r="B76" s="16" t="s">
        <v>57</v>
      </c>
      <c r="C76" s="4" t="s">
        <v>1</v>
      </c>
      <c r="D76" s="8">
        <v>29.221</v>
      </c>
      <c r="E76" s="58"/>
      <c r="F76" s="12">
        <f t="shared" si="1"/>
        <v>0</v>
      </c>
    </row>
    <row r="77" spans="1:6" ht="12.75" x14ac:dyDescent="0.2">
      <c r="A77" s="15" t="s">
        <v>8</v>
      </c>
      <c r="B77" s="16" t="s">
        <v>21</v>
      </c>
      <c r="C77" s="4" t="s">
        <v>1</v>
      </c>
      <c r="D77" s="8">
        <v>29.221</v>
      </c>
      <c r="E77" s="58"/>
      <c r="F77" s="12">
        <f t="shared" si="1"/>
        <v>0</v>
      </c>
    </row>
    <row r="78" spans="1:6" ht="12.75" x14ac:dyDescent="0.2">
      <c r="A78" s="15" t="s">
        <v>6</v>
      </c>
      <c r="B78" s="16" t="s">
        <v>22</v>
      </c>
      <c r="C78" s="4" t="s">
        <v>1</v>
      </c>
      <c r="D78" s="8">
        <v>6.4</v>
      </c>
      <c r="E78" s="58"/>
      <c r="F78" s="12">
        <f t="shared" si="1"/>
        <v>0</v>
      </c>
    </row>
    <row r="79" spans="1:6" ht="12.75" x14ac:dyDescent="0.2">
      <c r="A79" s="15" t="s">
        <v>5</v>
      </c>
      <c r="B79" s="16" t="s">
        <v>23</v>
      </c>
      <c r="C79" s="4" t="s">
        <v>0</v>
      </c>
      <c r="D79" s="7">
        <v>1</v>
      </c>
      <c r="E79" s="58"/>
      <c r="F79" s="12">
        <f t="shared" si="1"/>
        <v>0</v>
      </c>
    </row>
    <row r="80" spans="1:6" ht="12.75" x14ac:dyDescent="0.2">
      <c r="A80" s="15" t="s">
        <v>4</v>
      </c>
      <c r="B80" s="17" t="s">
        <v>20</v>
      </c>
      <c r="C80" s="4" t="s">
        <v>0</v>
      </c>
      <c r="D80" s="7">
        <v>1</v>
      </c>
      <c r="E80" s="58"/>
      <c r="F80" s="12">
        <f t="shared" si="1"/>
        <v>0</v>
      </c>
    </row>
    <row r="81" spans="1:7" ht="12.75" x14ac:dyDescent="0.2">
      <c r="A81" s="15" t="s">
        <v>9</v>
      </c>
      <c r="B81" s="16" t="s">
        <v>25</v>
      </c>
      <c r="C81" s="4" t="s">
        <v>0</v>
      </c>
      <c r="D81" s="4">
        <v>1</v>
      </c>
      <c r="E81" s="58"/>
      <c r="F81" s="12">
        <f t="shared" si="1"/>
        <v>0</v>
      </c>
    </row>
    <row r="82" spans="1:7" ht="25.5" x14ac:dyDescent="0.2">
      <c r="A82" s="15" t="s">
        <v>10</v>
      </c>
      <c r="B82" s="16" t="s">
        <v>59</v>
      </c>
      <c r="C82" s="4" t="s">
        <v>18</v>
      </c>
      <c r="D82" s="4">
        <v>1</v>
      </c>
      <c r="E82" s="58"/>
      <c r="F82" s="12">
        <f t="shared" si="1"/>
        <v>0</v>
      </c>
    </row>
    <row r="83" spans="1:7" ht="25.5" x14ac:dyDescent="0.2">
      <c r="A83" s="15" t="s">
        <v>11</v>
      </c>
      <c r="B83" s="16" t="s">
        <v>28</v>
      </c>
      <c r="C83" s="4" t="s">
        <v>18</v>
      </c>
      <c r="D83" s="7">
        <v>1</v>
      </c>
      <c r="E83" s="58"/>
      <c r="F83" s="12">
        <f t="shared" si="1"/>
        <v>0</v>
      </c>
    </row>
    <row r="84" spans="1:7" ht="21" customHeight="1" x14ac:dyDescent="0.2">
      <c r="A84" s="27"/>
      <c r="B84" s="18" t="s">
        <v>38</v>
      </c>
      <c r="C84" s="18"/>
      <c r="D84" s="18"/>
      <c r="E84" s="60"/>
      <c r="F84" s="37"/>
    </row>
    <row r="85" spans="1:7" ht="12.75" x14ac:dyDescent="0.2">
      <c r="A85" s="15" t="s">
        <v>3</v>
      </c>
      <c r="B85" s="16" t="s">
        <v>56</v>
      </c>
      <c r="C85" s="4" t="s">
        <v>1</v>
      </c>
      <c r="D85" s="8">
        <v>57.518999999999998</v>
      </c>
      <c r="E85" s="58"/>
      <c r="F85" s="12">
        <f t="shared" si="1"/>
        <v>0</v>
      </c>
    </row>
    <row r="86" spans="1:7" ht="12.75" x14ac:dyDescent="0.2">
      <c r="A86" s="15" t="s">
        <v>7</v>
      </c>
      <c r="B86" s="16" t="s">
        <v>57</v>
      </c>
      <c r="C86" s="4" t="s">
        <v>1</v>
      </c>
      <c r="D86" s="9">
        <v>121.2</v>
      </c>
      <c r="E86" s="58"/>
      <c r="F86" s="12">
        <f t="shared" si="1"/>
        <v>0</v>
      </c>
    </row>
    <row r="87" spans="1:7" ht="12.75" x14ac:dyDescent="0.2">
      <c r="A87" s="15" t="s">
        <v>8</v>
      </c>
      <c r="B87" s="16" t="s">
        <v>21</v>
      </c>
      <c r="C87" s="4" t="s">
        <v>1</v>
      </c>
      <c r="D87" s="9">
        <v>121.2</v>
      </c>
      <c r="E87" s="58"/>
      <c r="F87" s="12">
        <f t="shared" si="1"/>
        <v>0</v>
      </c>
    </row>
    <row r="88" spans="1:7" ht="12.75" x14ac:dyDescent="0.2">
      <c r="A88" s="15" t="s">
        <v>6</v>
      </c>
      <c r="B88" s="16" t="s">
        <v>23</v>
      </c>
      <c r="C88" s="4" t="s">
        <v>0</v>
      </c>
      <c r="D88" s="10">
        <v>5</v>
      </c>
      <c r="E88" s="58"/>
      <c r="F88" s="12">
        <f t="shared" si="1"/>
        <v>0</v>
      </c>
      <c r="G88" s="13"/>
    </row>
    <row r="89" spans="1:7" ht="25.5" x14ac:dyDescent="0.2">
      <c r="A89" s="15" t="s">
        <v>5</v>
      </c>
      <c r="B89" s="16" t="s">
        <v>59</v>
      </c>
      <c r="C89" s="4" t="s">
        <v>18</v>
      </c>
      <c r="D89" s="4">
        <v>1</v>
      </c>
      <c r="E89" s="58"/>
      <c r="F89" s="12">
        <f t="shared" si="1"/>
        <v>0</v>
      </c>
    </row>
    <row r="90" spans="1:7" ht="25.5" x14ac:dyDescent="0.2">
      <c r="A90" s="15" t="s">
        <v>4</v>
      </c>
      <c r="B90" s="16" t="s">
        <v>28</v>
      </c>
      <c r="C90" s="4" t="s">
        <v>18</v>
      </c>
      <c r="D90" s="11">
        <v>1</v>
      </c>
      <c r="E90" s="58"/>
      <c r="F90" s="12">
        <f t="shared" si="1"/>
        <v>0</v>
      </c>
    </row>
    <row r="91" spans="1:7" ht="21" customHeight="1" x14ac:dyDescent="0.2">
      <c r="A91" s="27"/>
      <c r="B91" s="18" t="s">
        <v>39</v>
      </c>
      <c r="C91" s="18"/>
      <c r="D91" s="18"/>
      <c r="E91" s="61"/>
      <c r="F91" s="37"/>
    </row>
    <row r="92" spans="1:7" ht="12.75" x14ac:dyDescent="0.2">
      <c r="A92" s="15" t="s">
        <v>3</v>
      </c>
      <c r="B92" s="16" t="s">
        <v>56</v>
      </c>
      <c r="C92" s="4" t="s">
        <v>1</v>
      </c>
      <c r="D92" s="8">
        <v>61.162999999999997</v>
      </c>
      <c r="E92" s="58"/>
      <c r="F92" s="12">
        <f t="shared" si="1"/>
        <v>0</v>
      </c>
    </row>
    <row r="93" spans="1:7" ht="12.75" x14ac:dyDescent="0.2">
      <c r="A93" s="15" t="s">
        <v>7</v>
      </c>
      <c r="B93" s="16" t="s">
        <v>57</v>
      </c>
      <c r="C93" s="4" t="s">
        <v>1</v>
      </c>
      <c r="D93" s="9">
        <v>152.5</v>
      </c>
      <c r="E93" s="58"/>
      <c r="F93" s="12">
        <f t="shared" si="1"/>
        <v>0</v>
      </c>
    </row>
    <row r="94" spans="1:7" ht="12.75" x14ac:dyDescent="0.2">
      <c r="A94" s="15" t="s">
        <v>8</v>
      </c>
      <c r="B94" s="16" t="s">
        <v>44</v>
      </c>
      <c r="C94" s="4" t="s">
        <v>1</v>
      </c>
      <c r="D94" s="9">
        <v>152.5</v>
      </c>
      <c r="E94" s="58"/>
      <c r="F94" s="12">
        <f t="shared" si="1"/>
        <v>0</v>
      </c>
    </row>
    <row r="95" spans="1:7" ht="12.75" x14ac:dyDescent="0.2">
      <c r="A95" s="15" t="s">
        <v>6</v>
      </c>
      <c r="B95" s="16" t="s">
        <v>23</v>
      </c>
      <c r="C95" s="4" t="s">
        <v>0</v>
      </c>
      <c r="D95" s="10">
        <v>8</v>
      </c>
      <c r="E95" s="58"/>
      <c r="F95" s="12">
        <f t="shared" si="1"/>
        <v>0</v>
      </c>
    </row>
    <row r="96" spans="1:7" ht="25.5" x14ac:dyDescent="0.2">
      <c r="A96" s="15" t="s">
        <v>5</v>
      </c>
      <c r="B96" s="16" t="s">
        <v>27</v>
      </c>
      <c r="C96" s="4" t="s">
        <v>18</v>
      </c>
      <c r="D96" s="4">
        <v>1</v>
      </c>
      <c r="E96" s="58"/>
      <c r="F96" s="12">
        <f t="shared" si="1"/>
        <v>0</v>
      </c>
    </row>
    <row r="97" spans="1:6" ht="25.5" x14ac:dyDescent="0.2">
      <c r="A97" s="15" t="s">
        <v>4</v>
      </c>
      <c r="B97" s="16" t="s">
        <v>28</v>
      </c>
      <c r="C97" s="4" t="s">
        <v>18</v>
      </c>
      <c r="D97" s="11">
        <v>1</v>
      </c>
      <c r="E97" s="58"/>
      <c r="F97" s="12">
        <f t="shared" si="1"/>
        <v>0</v>
      </c>
    </row>
    <row r="98" spans="1:6" ht="21" customHeight="1" x14ac:dyDescent="0.2">
      <c r="A98" s="27"/>
      <c r="B98" s="18" t="s">
        <v>40</v>
      </c>
      <c r="C98" s="18"/>
      <c r="D98" s="18"/>
      <c r="E98" s="61"/>
      <c r="F98" s="37"/>
    </row>
    <row r="99" spans="1:6" ht="12.75" x14ac:dyDescent="0.2">
      <c r="A99" s="15" t="s">
        <v>3</v>
      </c>
      <c r="B99" s="16" t="s">
        <v>56</v>
      </c>
      <c r="C99" s="4" t="s">
        <v>1</v>
      </c>
      <c r="D99" s="8">
        <v>10.65</v>
      </c>
      <c r="E99" s="58"/>
      <c r="F99" s="12">
        <f t="shared" si="1"/>
        <v>0</v>
      </c>
    </row>
    <row r="100" spans="1:6" ht="12.75" x14ac:dyDescent="0.2">
      <c r="A100" s="15" t="s">
        <v>7</v>
      </c>
      <c r="B100" s="16" t="s">
        <v>57</v>
      </c>
      <c r="C100" s="4" t="s">
        <v>1</v>
      </c>
      <c r="D100" s="9">
        <v>29.283000000000001</v>
      </c>
      <c r="E100" s="58"/>
      <c r="F100" s="12">
        <f t="shared" si="1"/>
        <v>0</v>
      </c>
    </row>
    <row r="101" spans="1:6" ht="12.75" x14ac:dyDescent="0.2">
      <c r="A101" s="15" t="s">
        <v>8</v>
      </c>
      <c r="B101" s="16" t="s">
        <v>21</v>
      </c>
      <c r="C101" s="4" t="s">
        <v>1</v>
      </c>
      <c r="D101" s="9">
        <v>29.283000000000001</v>
      </c>
      <c r="E101" s="58"/>
      <c r="F101" s="12">
        <f t="shared" si="1"/>
        <v>0</v>
      </c>
    </row>
    <row r="102" spans="1:6" ht="12.75" x14ac:dyDescent="0.2">
      <c r="A102" s="15" t="s">
        <v>6</v>
      </c>
      <c r="B102" s="16" t="s">
        <v>22</v>
      </c>
      <c r="C102" s="4" t="s">
        <v>1</v>
      </c>
      <c r="D102" s="8">
        <v>10.65</v>
      </c>
      <c r="E102" s="58"/>
      <c r="F102" s="12">
        <f t="shared" si="1"/>
        <v>0</v>
      </c>
    </row>
    <row r="103" spans="1:6" ht="12.75" x14ac:dyDescent="0.2">
      <c r="A103" s="15" t="s">
        <v>5</v>
      </c>
      <c r="B103" s="16" t="s">
        <v>23</v>
      </c>
      <c r="C103" s="4" t="s">
        <v>0</v>
      </c>
      <c r="D103" s="10">
        <v>1</v>
      </c>
      <c r="E103" s="58"/>
      <c r="F103" s="12">
        <f t="shared" si="1"/>
        <v>0</v>
      </c>
    </row>
    <row r="104" spans="1:6" ht="12.75" x14ac:dyDescent="0.2">
      <c r="A104" s="15" t="s">
        <v>4</v>
      </c>
      <c r="B104" s="16" t="s">
        <v>24</v>
      </c>
      <c r="C104" s="4" t="s">
        <v>18</v>
      </c>
      <c r="D104" s="4">
        <v>1</v>
      </c>
      <c r="E104" s="58"/>
      <c r="F104" s="12">
        <f t="shared" si="1"/>
        <v>0</v>
      </c>
    </row>
    <row r="105" spans="1:6" ht="21" customHeight="1" x14ac:dyDescent="0.2">
      <c r="A105" s="27"/>
      <c r="B105" s="18" t="s">
        <v>41</v>
      </c>
      <c r="C105" s="18"/>
      <c r="D105" s="18"/>
      <c r="E105" s="61"/>
      <c r="F105" s="37"/>
    </row>
    <row r="106" spans="1:6" ht="12.75" x14ac:dyDescent="0.2">
      <c r="A106" s="15" t="s">
        <v>3</v>
      </c>
      <c r="B106" s="16" t="s">
        <v>56</v>
      </c>
      <c r="C106" s="4" t="s">
        <v>1</v>
      </c>
      <c r="D106" s="8">
        <v>4.5599999999999996</v>
      </c>
      <c r="E106" s="58"/>
      <c r="F106" s="12">
        <f t="shared" si="1"/>
        <v>0</v>
      </c>
    </row>
    <row r="107" spans="1:6" ht="12.75" x14ac:dyDescent="0.2">
      <c r="A107" s="15" t="s">
        <v>7</v>
      </c>
      <c r="B107" s="16" t="s">
        <v>57</v>
      </c>
      <c r="C107" s="4" t="s">
        <v>1</v>
      </c>
      <c r="D107" s="9">
        <v>29.6</v>
      </c>
      <c r="E107" s="58"/>
      <c r="F107" s="12">
        <f t="shared" si="1"/>
        <v>0</v>
      </c>
    </row>
    <row r="108" spans="1:6" ht="12.75" x14ac:dyDescent="0.2">
      <c r="A108" s="15" t="s">
        <v>8</v>
      </c>
      <c r="B108" s="16" t="s">
        <v>21</v>
      </c>
      <c r="C108" s="4" t="s">
        <v>1</v>
      </c>
      <c r="D108" s="9">
        <v>29.6</v>
      </c>
      <c r="E108" s="58"/>
      <c r="F108" s="12">
        <f t="shared" si="1"/>
        <v>0</v>
      </c>
    </row>
    <row r="109" spans="1:6" ht="12.75" x14ac:dyDescent="0.2">
      <c r="A109" s="15" t="s">
        <v>6</v>
      </c>
      <c r="B109" s="16" t="s">
        <v>22</v>
      </c>
      <c r="C109" s="4" t="s">
        <v>1</v>
      </c>
      <c r="D109" s="8">
        <v>4.5599999999999996</v>
      </c>
      <c r="E109" s="58"/>
      <c r="F109" s="12">
        <f t="shared" si="1"/>
        <v>0</v>
      </c>
    </row>
    <row r="110" spans="1:6" ht="12.75" x14ac:dyDescent="0.2">
      <c r="A110" s="15" t="s">
        <v>5</v>
      </c>
      <c r="B110" s="16" t="s">
        <v>23</v>
      </c>
      <c r="C110" s="4" t="s">
        <v>0</v>
      </c>
      <c r="D110" s="10">
        <v>1</v>
      </c>
      <c r="E110" s="58"/>
      <c r="F110" s="12">
        <f t="shared" si="1"/>
        <v>0</v>
      </c>
    </row>
    <row r="111" spans="1:6" ht="12.75" x14ac:dyDescent="0.2">
      <c r="A111" s="15" t="s">
        <v>4</v>
      </c>
      <c r="B111" s="16" t="s">
        <v>24</v>
      </c>
      <c r="C111" s="4" t="s">
        <v>18</v>
      </c>
      <c r="D111" s="4">
        <v>1</v>
      </c>
      <c r="E111" s="58"/>
      <c r="F111" s="12">
        <f t="shared" si="1"/>
        <v>0</v>
      </c>
    </row>
    <row r="112" spans="1:6" ht="25.5" x14ac:dyDescent="0.2">
      <c r="A112" s="15" t="s">
        <v>9</v>
      </c>
      <c r="B112" s="16" t="s">
        <v>59</v>
      </c>
      <c r="C112" s="4" t="s">
        <v>18</v>
      </c>
      <c r="D112" s="4">
        <v>1</v>
      </c>
      <c r="E112" s="58"/>
      <c r="F112" s="12">
        <f t="shared" si="1"/>
        <v>0</v>
      </c>
    </row>
    <row r="113" spans="1:6" ht="25.5" x14ac:dyDescent="0.2">
      <c r="A113" s="15" t="s">
        <v>10</v>
      </c>
      <c r="B113" s="16" t="s">
        <v>28</v>
      </c>
      <c r="C113" s="4" t="s">
        <v>18</v>
      </c>
      <c r="D113" s="11">
        <v>1</v>
      </c>
      <c r="E113" s="58"/>
      <c r="F113" s="12">
        <f t="shared" si="1"/>
        <v>0</v>
      </c>
    </row>
    <row r="114" spans="1:6" ht="21" customHeight="1" x14ac:dyDescent="0.2">
      <c r="A114" s="27"/>
      <c r="B114" s="18" t="s">
        <v>42</v>
      </c>
      <c r="C114" s="18"/>
      <c r="D114" s="18"/>
      <c r="E114" s="61"/>
      <c r="F114" s="37"/>
    </row>
    <row r="115" spans="1:6" ht="12.75" x14ac:dyDescent="0.2">
      <c r="A115" s="15" t="s">
        <v>3</v>
      </c>
      <c r="B115" s="16" t="s">
        <v>56</v>
      </c>
      <c r="C115" s="4" t="s">
        <v>1</v>
      </c>
      <c r="D115" s="8">
        <v>6.48</v>
      </c>
      <c r="E115" s="58"/>
      <c r="F115" s="12">
        <f t="shared" si="1"/>
        <v>0</v>
      </c>
    </row>
    <row r="116" spans="1:6" ht="12.75" x14ac:dyDescent="0.2">
      <c r="A116" s="15" t="s">
        <v>7</v>
      </c>
      <c r="B116" s="16" t="s">
        <v>57</v>
      </c>
      <c r="C116" s="4" t="s">
        <v>1</v>
      </c>
      <c r="D116" s="9">
        <v>37.335000000000001</v>
      </c>
      <c r="E116" s="58"/>
      <c r="F116" s="12">
        <f t="shared" si="1"/>
        <v>0</v>
      </c>
    </row>
    <row r="117" spans="1:6" ht="12.75" x14ac:dyDescent="0.2">
      <c r="A117" s="15" t="s">
        <v>8</v>
      </c>
      <c r="B117" s="16" t="s">
        <v>21</v>
      </c>
      <c r="C117" s="4" t="s">
        <v>1</v>
      </c>
      <c r="D117" s="9">
        <v>12.065</v>
      </c>
      <c r="E117" s="58"/>
      <c r="F117" s="12">
        <f t="shared" si="1"/>
        <v>0</v>
      </c>
    </row>
    <row r="118" spans="1:6" ht="12.75" x14ac:dyDescent="0.2">
      <c r="A118" s="15" t="s">
        <v>6</v>
      </c>
      <c r="B118" s="16" t="s">
        <v>22</v>
      </c>
      <c r="C118" s="4" t="s">
        <v>1</v>
      </c>
      <c r="D118" s="8">
        <v>6.48</v>
      </c>
      <c r="E118" s="58"/>
      <c r="F118" s="12">
        <f t="shared" si="1"/>
        <v>0</v>
      </c>
    </row>
    <row r="119" spans="1:6" ht="12.75" x14ac:dyDescent="0.2">
      <c r="A119" s="15" t="s">
        <v>5</v>
      </c>
      <c r="B119" s="16" t="s">
        <v>23</v>
      </c>
      <c r="C119" s="4" t="s">
        <v>0</v>
      </c>
      <c r="D119" s="10">
        <v>1</v>
      </c>
      <c r="E119" s="58"/>
      <c r="F119" s="12">
        <f t="shared" si="1"/>
        <v>0</v>
      </c>
    </row>
    <row r="120" spans="1:6" ht="12.75" x14ac:dyDescent="0.2">
      <c r="A120" s="15" t="s">
        <v>4</v>
      </c>
      <c r="B120" s="16" t="s">
        <v>25</v>
      </c>
      <c r="C120" s="4" t="s">
        <v>0</v>
      </c>
      <c r="D120" s="4">
        <v>2</v>
      </c>
      <c r="E120" s="58"/>
      <c r="F120" s="12">
        <f t="shared" si="1"/>
        <v>0</v>
      </c>
    </row>
    <row r="121" spans="1:6" ht="25.5" x14ac:dyDescent="0.2">
      <c r="A121" s="15" t="s">
        <v>9</v>
      </c>
      <c r="B121" s="16" t="s">
        <v>27</v>
      </c>
      <c r="C121" s="4" t="s">
        <v>18</v>
      </c>
      <c r="D121" s="4">
        <v>1</v>
      </c>
      <c r="E121" s="58"/>
      <c r="F121" s="12">
        <f t="shared" si="1"/>
        <v>0</v>
      </c>
    </row>
    <row r="122" spans="1:6" ht="25.5" x14ac:dyDescent="0.2">
      <c r="A122" s="15" t="s">
        <v>10</v>
      </c>
      <c r="B122" s="16" t="s">
        <v>28</v>
      </c>
      <c r="C122" s="4" t="s">
        <v>18</v>
      </c>
      <c r="D122" s="11">
        <v>1</v>
      </c>
      <c r="E122" s="58"/>
      <c r="F122" s="12">
        <f t="shared" si="1"/>
        <v>0</v>
      </c>
    </row>
    <row r="123" spans="1:6" ht="21" customHeight="1" x14ac:dyDescent="0.2">
      <c r="A123" s="27"/>
      <c r="B123" s="18" t="s">
        <v>30</v>
      </c>
      <c r="C123" s="18"/>
      <c r="D123" s="18"/>
      <c r="E123" s="61"/>
      <c r="F123" s="37"/>
    </row>
    <row r="124" spans="1:6" ht="12.75" x14ac:dyDescent="0.2">
      <c r="A124" s="15" t="s">
        <v>3</v>
      </c>
      <c r="B124" s="16" t="s">
        <v>56</v>
      </c>
      <c r="C124" s="4" t="s">
        <v>1</v>
      </c>
      <c r="D124" s="8">
        <v>2.6629999999999998</v>
      </c>
      <c r="E124" s="58"/>
      <c r="F124" s="12">
        <f t="shared" si="1"/>
        <v>0</v>
      </c>
    </row>
    <row r="125" spans="1:6" ht="12.75" x14ac:dyDescent="0.2">
      <c r="A125" s="15" t="s">
        <v>7</v>
      </c>
      <c r="B125" s="16" t="s">
        <v>57</v>
      </c>
      <c r="C125" s="4" t="s">
        <v>1</v>
      </c>
      <c r="D125" s="9">
        <v>17.844999999999999</v>
      </c>
      <c r="E125" s="58"/>
      <c r="F125" s="12">
        <f t="shared" si="1"/>
        <v>0</v>
      </c>
    </row>
    <row r="126" spans="1:6" ht="12.75" x14ac:dyDescent="0.2">
      <c r="A126" s="15" t="s">
        <v>8</v>
      </c>
      <c r="B126" s="16" t="s">
        <v>58</v>
      </c>
      <c r="C126" s="4" t="s">
        <v>1</v>
      </c>
      <c r="D126" s="6">
        <v>14.49</v>
      </c>
      <c r="E126" s="58"/>
      <c r="F126" s="12">
        <f t="shared" si="1"/>
        <v>0</v>
      </c>
    </row>
    <row r="127" spans="1:6" ht="12.75" x14ac:dyDescent="0.2">
      <c r="A127" s="15" t="s">
        <v>6</v>
      </c>
      <c r="B127" s="16" t="s">
        <v>21</v>
      </c>
      <c r="C127" s="4" t="s">
        <v>1</v>
      </c>
      <c r="D127" s="9">
        <v>3.355</v>
      </c>
      <c r="E127" s="58"/>
      <c r="F127" s="12">
        <f t="shared" si="1"/>
        <v>0</v>
      </c>
    </row>
    <row r="128" spans="1:6" ht="12.75" x14ac:dyDescent="0.2">
      <c r="A128" s="15" t="s">
        <v>5</v>
      </c>
      <c r="B128" s="16" t="s">
        <v>22</v>
      </c>
      <c r="C128" s="4" t="s">
        <v>1</v>
      </c>
      <c r="D128" s="8">
        <v>2.6629999999999998</v>
      </c>
      <c r="E128" s="58"/>
      <c r="F128" s="12">
        <f t="shared" si="1"/>
        <v>0</v>
      </c>
    </row>
    <row r="129" spans="1:6" ht="12.75" x14ac:dyDescent="0.2">
      <c r="A129" s="15" t="s">
        <v>4</v>
      </c>
      <c r="B129" s="16" t="s">
        <v>23</v>
      </c>
      <c r="C129" s="4" t="s">
        <v>0</v>
      </c>
      <c r="D129" s="10">
        <v>1</v>
      </c>
      <c r="E129" s="58"/>
      <c r="F129" s="12">
        <f t="shared" si="1"/>
        <v>0</v>
      </c>
    </row>
    <row r="130" spans="1:6" ht="12.75" x14ac:dyDescent="0.2">
      <c r="A130" s="15" t="s">
        <v>9</v>
      </c>
      <c r="B130" s="16" t="s">
        <v>24</v>
      </c>
      <c r="C130" s="4" t="s">
        <v>18</v>
      </c>
      <c r="D130" s="4">
        <v>1</v>
      </c>
      <c r="E130" s="58"/>
      <c r="F130" s="12">
        <f t="shared" si="1"/>
        <v>0</v>
      </c>
    </row>
    <row r="131" spans="1:6" ht="12.75" x14ac:dyDescent="0.2">
      <c r="A131" s="15" t="s">
        <v>10</v>
      </c>
      <c r="B131" s="16" t="s">
        <v>25</v>
      </c>
      <c r="C131" s="4" t="s">
        <v>0</v>
      </c>
      <c r="D131" s="4">
        <v>2</v>
      </c>
      <c r="E131" s="58"/>
      <c r="F131" s="12">
        <f t="shared" si="1"/>
        <v>0</v>
      </c>
    </row>
    <row r="132" spans="1:6" ht="25.5" x14ac:dyDescent="0.2">
      <c r="A132" s="15" t="s">
        <v>11</v>
      </c>
      <c r="B132" s="16" t="s">
        <v>59</v>
      </c>
      <c r="C132" s="4" t="s">
        <v>18</v>
      </c>
      <c r="D132" s="4">
        <v>1</v>
      </c>
      <c r="E132" s="58"/>
      <c r="F132" s="12">
        <f t="shared" si="1"/>
        <v>0</v>
      </c>
    </row>
    <row r="133" spans="1:6" ht="25.5" x14ac:dyDescent="0.2">
      <c r="A133" s="15" t="s">
        <v>12</v>
      </c>
      <c r="B133" s="16" t="s">
        <v>28</v>
      </c>
      <c r="C133" s="4" t="s">
        <v>18</v>
      </c>
      <c r="D133" s="11">
        <v>1</v>
      </c>
      <c r="E133" s="58"/>
      <c r="F133" s="12">
        <f t="shared" si="1"/>
        <v>0</v>
      </c>
    </row>
    <row r="134" spans="1:6" ht="21" customHeight="1" x14ac:dyDescent="0.2">
      <c r="A134" s="27"/>
      <c r="B134" s="18" t="s">
        <v>43</v>
      </c>
      <c r="C134" s="18"/>
      <c r="D134" s="18"/>
      <c r="E134" s="61"/>
      <c r="F134" s="37"/>
    </row>
    <row r="135" spans="1:6" ht="12.75" x14ac:dyDescent="0.2">
      <c r="A135" s="15" t="s">
        <v>3</v>
      </c>
      <c r="B135" s="16" t="s">
        <v>56</v>
      </c>
      <c r="C135" s="4" t="s">
        <v>1</v>
      </c>
      <c r="D135" s="8">
        <v>4</v>
      </c>
      <c r="E135" s="58"/>
      <c r="F135" s="12">
        <f t="shared" ref="F135:F144" si="2">D135*E135</f>
        <v>0</v>
      </c>
    </row>
    <row r="136" spans="1:6" ht="12.75" x14ac:dyDescent="0.2">
      <c r="A136" s="15" t="s">
        <v>7</v>
      </c>
      <c r="B136" s="16" t="s">
        <v>57</v>
      </c>
      <c r="C136" s="4" t="s">
        <v>1</v>
      </c>
      <c r="D136" s="9">
        <v>21.41</v>
      </c>
      <c r="E136" s="58"/>
      <c r="F136" s="12">
        <f t="shared" si="2"/>
        <v>0</v>
      </c>
    </row>
    <row r="137" spans="1:6" ht="12.75" x14ac:dyDescent="0.2">
      <c r="A137" s="15" t="s">
        <v>8</v>
      </c>
      <c r="B137" s="16" t="s">
        <v>58</v>
      </c>
      <c r="C137" s="4" t="s">
        <v>1</v>
      </c>
      <c r="D137" s="6">
        <v>17.22</v>
      </c>
      <c r="E137" s="58"/>
      <c r="F137" s="12">
        <f t="shared" si="2"/>
        <v>0</v>
      </c>
    </row>
    <row r="138" spans="1:6" ht="12.75" x14ac:dyDescent="0.2">
      <c r="A138" s="15" t="s">
        <v>6</v>
      </c>
      <c r="B138" s="16" t="s">
        <v>21</v>
      </c>
      <c r="C138" s="4" t="s">
        <v>1</v>
      </c>
      <c r="D138" s="9">
        <v>4.1900000000000004</v>
      </c>
      <c r="E138" s="58"/>
      <c r="F138" s="12">
        <f t="shared" si="2"/>
        <v>0</v>
      </c>
    </row>
    <row r="139" spans="1:6" ht="12.75" x14ac:dyDescent="0.2">
      <c r="A139" s="15" t="s">
        <v>5</v>
      </c>
      <c r="B139" s="16" t="s">
        <v>22</v>
      </c>
      <c r="C139" s="4" t="s">
        <v>1</v>
      </c>
      <c r="D139" s="8">
        <v>4</v>
      </c>
      <c r="E139" s="58"/>
      <c r="F139" s="12">
        <f t="shared" si="2"/>
        <v>0</v>
      </c>
    </row>
    <row r="140" spans="1:6" ht="12.75" x14ac:dyDescent="0.2">
      <c r="A140" s="15" t="s">
        <v>4</v>
      </c>
      <c r="B140" s="16" t="s">
        <v>23</v>
      </c>
      <c r="C140" s="4" t="s">
        <v>0</v>
      </c>
      <c r="D140" s="10">
        <v>1</v>
      </c>
      <c r="E140" s="58"/>
      <c r="F140" s="12">
        <f t="shared" si="2"/>
        <v>0</v>
      </c>
    </row>
    <row r="141" spans="1:6" ht="12.75" x14ac:dyDescent="0.2">
      <c r="A141" s="15" t="s">
        <v>9</v>
      </c>
      <c r="B141" s="16" t="s">
        <v>24</v>
      </c>
      <c r="C141" s="4" t="s">
        <v>18</v>
      </c>
      <c r="D141" s="4">
        <v>1</v>
      </c>
      <c r="E141" s="58"/>
      <c r="F141" s="12">
        <f t="shared" si="2"/>
        <v>0</v>
      </c>
    </row>
    <row r="142" spans="1:6" ht="12.75" x14ac:dyDescent="0.2">
      <c r="A142" s="15" t="s">
        <v>10</v>
      </c>
      <c r="B142" s="16" t="s">
        <v>25</v>
      </c>
      <c r="C142" s="4" t="s">
        <v>0</v>
      </c>
      <c r="D142" s="4">
        <v>2</v>
      </c>
      <c r="E142" s="58"/>
      <c r="F142" s="12">
        <f t="shared" si="2"/>
        <v>0</v>
      </c>
    </row>
    <row r="143" spans="1:6" ht="25.5" x14ac:dyDescent="0.2">
      <c r="A143" s="15" t="s">
        <v>11</v>
      </c>
      <c r="B143" s="16" t="s">
        <v>59</v>
      </c>
      <c r="C143" s="4" t="s">
        <v>18</v>
      </c>
      <c r="D143" s="4">
        <v>1</v>
      </c>
      <c r="E143" s="58"/>
      <c r="F143" s="12">
        <f t="shared" si="2"/>
        <v>0</v>
      </c>
    </row>
    <row r="144" spans="1:6" ht="25.5" x14ac:dyDescent="0.2">
      <c r="A144" s="15" t="s">
        <v>12</v>
      </c>
      <c r="B144" s="16" t="s">
        <v>28</v>
      </c>
      <c r="C144" s="4" t="s">
        <v>18</v>
      </c>
      <c r="D144" s="11">
        <v>1</v>
      </c>
      <c r="E144" s="58"/>
      <c r="F144" s="12">
        <f t="shared" si="2"/>
        <v>0</v>
      </c>
    </row>
    <row r="145" spans="1:6" ht="23.25" customHeight="1" thickBot="1" x14ac:dyDescent="0.25">
      <c r="F145" s="31"/>
    </row>
    <row r="146" spans="1:6" ht="28.5" customHeight="1" x14ac:dyDescent="0.3">
      <c r="A146" s="54" t="s">
        <v>47</v>
      </c>
      <c r="B146" s="55"/>
      <c r="C146" s="28"/>
      <c r="D146" s="28"/>
      <c r="E146" s="56">
        <f>SUM(F6:F144)</f>
        <v>0</v>
      </c>
      <c r="F146" s="57"/>
    </row>
    <row r="147" spans="1:6" ht="30" customHeight="1" x14ac:dyDescent="0.3">
      <c r="A147" s="38" t="s">
        <v>48</v>
      </c>
      <c r="B147" s="39"/>
      <c r="C147" s="29"/>
      <c r="D147" s="29"/>
      <c r="E147" s="40">
        <f>E148-E146</f>
        <v>0</v>
      </c>
      <c r="F147" s="41"/>
    </row>
    <row r="148" spans="1:6" ht="29.25" customHeight="1" thickBot="1" x14ac:dyDescent="0.35">
      <c r="A148" s="42" t="s">
        <v>49</v>
      </c>
      <c r="B148" s="43"/>
      <c r="C148" s="30"/>
      <c r="D148" s="30"/>
      <c r="E148" s="44">
        <f>E146*1.21</f>
        <v>0</v>
      </c>
      <c r="F148" s="45"/>
    </row>
    <row r="149" spans="1:6" ht="24.4" customHeight="1" x14ac:dyDescent="0.2">
      <c r="E149" s="24"/>
      <c r="F149" s="25"/>
    </row>
    <row r="150" spans="1:6" ht="24.4" customHeight="1" x14ac:dyDescent="0.25">
      <c r="A150" s="32" t="s">
        <v>50</v>
      </c>
      <c r="B150" s="33"/>
      <c r="C150" s="33"/>
      <c r="D150" s="33"/>
      <c r="E150" s="34"/>
      <c r="F150" s="35"/>
    </row>
    <row r="151" spans="1:6" ht="16.5" customHeight="1" x14ac:dyDescent="0.25">
      <c r="A151" s="32" t="s">
        <v>51</v>
      </c>
      <c r="B151" s="33"/>
      <c r="C151" s="33"/>
      <c r="D151" s="33"/>
      <c r="E151" s="34"/>
      <c r="F151" s="35"/>
    </row>
    <row r="152" spans="1:6" ht="15.75" customHeight="1" x14ac:dyDescent="0.25">
      <c r="A152" s="32" t="s">
        <v>52</v>
      </c>
      <c r="B152" s="33"/>
      <c r="C152" s="33"/>
      <c r="D152" s="33"/>
      <c r="E152" s="34"/>
      <c r="F152" s="35"/>
    </row>
    <row r="153" spans="1:6" ht="14.25" customHeight="1" x14ac:dyDescent="0.25">
      <c r="A153" s="32" t="s">
        <v>53</v>
      </c>
      <c r="B153" s="33"/>
      <c r="C153" s="33"/>
      <c r="D153" s="33"/>
      <c r="E153" s="34"/>
      <c r="F153" s="35"/>
    </row>
    <row r="154" spans="1:6" ht="24.4" customHeight="1" x14ac:dyDescent="0.2">
      <c r="A154" s="33"/>
      <c r="B154" s="33"/>
      <c r="C154" s="33"/>
      <c r="D154" s="33"/>
      <c r="E154" s="36"/>
      <c r="F154" s="33"/>
    </row>
  </sheetData>
  <sheetProtection sheet="1" objects="1" scenarios="1" formatCells="0" formatColumns="0" formatRows="0" insertColumns="0" insertRows="0"/>
  <mergeCells count="10">
    <mergeCell ref="A147:B147"/>
    <mergeCell ref="E147:F147"/>
    <mergeCell ref="A148:B148"/>
    <mergeCell ref="E148:F148"/>
    <mergeCell ref="A1:B1"/>
    <mergeCell ref="E1:F1"/>
    <mergeCell ref="A3:F3"/>
    <mergeCell ref="A2:F2"/>
    <mergeCell ref="A146:B146"/>
    <mergeCell ref="E146:F146"/>
  </mergeCells>
  <phoneticPr fontId="4" type="noConversion"/>
  <pageMargins left="0.9055118110236221" right="0.70866141732283472" top="0.74803149606299213" bottom="0.74803149606299213" header="0.31496062992125984" footer="0.31496062992125984"/>
  <pageSetup paperSize="9" scale="60" orientation="portrait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DNS-3_1.PP B,C,D -Výkaz výměr</vt:lpstr>
      <vt:lpstr>'DNS-3_1.PP B,C,D -Výkaz výměr'!Oblast_tisku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Podhradská</dc:creator>
  <cp:lastModifiedBy>Jana Ďuranová</cp:lastModifiedBy>
  <cp:lastPrinted>2022-06-08T07:18:03Z</cp:lastPrinted>
  <dcterms:created xsi:type="dcterms:W3CDTF">2015-06-05T18:19:34Z</dcterms:created>
  <dcterms:modified xsi:type="dcterms:W3CDTF">2022-06-08T12:14:11Z</dcterms:modified>
</cp:coreProperties>
</file>