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<sst xmlns="http://schemas.openxmlformats.org/spreadsheetml/2006/main" count="71" uniqueCount="52">
  <si>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</si>
  <si>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</si>
  <si>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</si>
  <si>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</si>
  <si>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</si>
  <si>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</si>
  <si>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</si>
  <si>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</si>
  <si>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</si>
  <si>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</si>
  <si>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</si>
  <si>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</si>
  <si>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</si>
  <si>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</si>
  <si>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</si>
  <si>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</si>
  <si>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</si>
  <si>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</si>
  <si>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</si>
  <si>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</si>
  <si>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</si>
  <si>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</si>
  <si>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</si>
  <si>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</si>
  <si>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</si>
  <si>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</si>
  <si>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</si>
  <si>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</si>
  <si>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</si>
  <si>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</si>
  <si>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</si>
  <si>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</si>
  <si>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</si>
  <si>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</si>
  <si>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</si>
  <si>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DNS02-13 Nábytek pro OKBH Nemocnice Nymburk s.r.o.</t>
  </si>
  <si>
    <t>DNS02-VZ13/2021</t>
  </si>
  <si>
    <t>Přípravna</t>
  </si>
  <si>
    <t>Pipetovací místnost</t>
  </si>
  <si>
    <t>Analýza</t>
  </si>
  <si>
    <t>Šatna</t>
  </si>
  <si>
    <t>Stůl, dřevěná podnož, deska tl. 25 mm, nosnost minimálně 100 kg, deska s úpravou pro denní dezinfekci, stabilní, pevný stůl (bude na něm vibrující zátěž)
vnější rozměry: (výška x šířka x hloubka) 75 x 90 x 60 cm
barevné provedení: bílé</t>
  </si>
  <si>
    <t>Stůl, dřevěná podnož, deska tl. 25 mm, nosnost minimálně 100 kg, deska s úpravou pro denní dezinfekci, stabilní, pevný stůl (bude na něm vibrující zátěž)
vnější rozměry: (výška x šířka x hloubka) 75 x 120 x 60 cm
barevné provedení: bílé</t>
  </si>
  <si>
    <t>Stůl, dřevěná podnož, deska tl. 25 mm, nosnost minimálně 100 kg, deska s úpravou pro denní dezinfekci
vnější rozměry: (výška x šířka x hloubka) 75 x 90 x 60 cm
barevné provedení: bílé</t>
  </si>
  <si>
    <t>Kontejner pojízdný 3-zásuvkový, deska 18 mm, centrální zámek, úchyty kovové
vnější rozměry: (výška x šířka x hloubka) 50 x 40 x 40 cm
barevné provedení: bílé</t>
  </si>
  <si>
    <t>Stěna věšáková, 3 x háček
rozměry: (v x š x h) 180 x 80 x 1,8 cm
barevné provedení: bílé</t>
  </si>
  <si>
    <t>Skříňka policová, otevřená, 4 police, deska 18 mm, sokl
vnější rozměry: (výška x šířka x hloubka) 180 x 90 x 40 cm
barevné provedení: bílé</t>
  </si>
  <si>
    <t>Skříň 2-dveřová otevřená,  sokl, dole dvířka (v x š x h) 60 x 90 x 40 cm, bez zámku, nahoře police bez dvířek (v x š x h) 120 x 90 x 30 cm
vnější rozměry: (výška x šířka x hloubka) 180 x 90 x 30/40 cm
barevné provedení: bílé</t>
  </si>
  <si>
    <t>Skříň 2-dveřová otevřená, sokl, dole 1 x police, dvířka (v x š x h) 60 x 90 x 40 cm, bez zámku, nahoře 2x police bez dvířek (v x š x h) 120 x 90 x 30 cm
vnější rozměry: (výška x šířka x hloubka) 180 x 90 x 30/40 cm
barevné provedení: bílá</t>
  </si>
  <si>
    <t>Skříň 2-dveřová otevřená, sokl, dole 1 police, dvířka,  (v x š x h) 60 x 60 x 60 cm, bez zámku, nahoře police bez dvířek (v x š x h) 120 x 60 x 40 cm
vnější rozměry: (výška x šířka x hloubka) 180 x 60 x 40/60 cm
barevné provedení: bílé</t>
  </si>
  <si>
    <t>Stůl, dřevěná podnož, deska tl. min. 18 mm, nosnost minimálně 100 kg, deska s úpravou pro denní dezinfekci
vnější rozměry: (výška x šířka x hloubka) 75 x 120 x 60 cm
barevné provedení: bílé</t>
  </si>
  <si>
    <t>Počet stran: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</si>
</sst>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7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7" fillId="27" borderId="21" xfId="20" applyFont="1" applyFill="1" applyBorder="1" applyAlignment="1" applyProtection="1">
      <alignment horizontal="left" vertical="center" wrapText="1"/>
      <protection locked="0"/>
    </xf>
    <xf numFmtId="0" fontId="27" fillId="27" borderId="21" xfId="20" applyFont="1" applyFill="1" applyBorder="1" applyAlignment="1" applyProtection="1">
      <alignment horizontal="center" vertical="center" wrapText="1"/>
      <protection locked="0"/>
    </xf>
    <xf numFmtId="0" fontId="31" fillId="25" borderId="21" xfId="20" applyFont="1" applyFill="1" applyBorder="1" applyAlignment="1" applyProtection="1">
      <alignment horizontal="center" vertical="center" wrapText="1"/>
      <protection hidden="1"/>
    </xf>
    <xf numFmtId="3" fontId="36" fillId="25" borderId="21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1" xfId="20" applyNumberFormat="1" applyFont="1" applyFill="1" applyBorder="1" applyAlignment="1" applyProtection="1">
      <alignment vertical="center" wrapText="1"/>
      <protection locked="0"/>
    </xf>
    <xf numFmtId="4" fontId="21" fillId="25" borderId="21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21" fillId="0" borderId="21" xfId="20" applyFont="1" applyFill="1" applyBorder="1" applyAlignment="1" applyProtection="1">
      <alignment horizontal="center" vertical="center" wrapText="1"/>
      <protection locked="0"/>
    </xf>
    <xf numFmtId="0" fontId="29" fillId="0" borderId="15" xfId="20" applyFont="1" applyFill="1" applyBorder="1" applyAlignment="1" applyProtection="1">
      <alignment horizontal="justify" vertical="center" wrapText="1"/>
      <protection hidden="1"/>
    </xf>
    <xf numFmtId="0" fontId="21" fillId="25" borderId="23" xfId="20" applyFont="1" applyFill="1" applyBorder="1" applyAlignment="1" applyProtection="1">
      <alignment horizontal="center" vertical="center"/>
      <protection hidden="1"/>
    </xf>
    <xf numFmtId="0" fontId="27" fillId="27" borderId="24" xfId="20" applyFont="1" applyFill="1" applyBorder="1" applyAlignment="1" applyProtection="1">
      <alignment horizontal="center" vertical="center" wrapText="1"/>
      <protection locked="0"/>
    </xf>
    <xf numFmtId="0" fontId="31" fillId="25" borderId="24" xfId="20" applyFont="1" applyFill="1" applyBorder="1" applyAlignment="1" applyProtection="1">
      <alignment horizontal="center" vertical="center" wrapText="1"/>
      <protection hidden="1"/>
    </xf>
    <xf numFmtId="3" fontId="36" fillId="25" borderId="24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4" xfId="20" applyFont="1" applyFill="1" applyBorder="1" applyAlignment="1" applyProtection="1">
      <alignment horizontal="center" vertical="center" wrapText="1"/>
      <protection locked="0"/>
    </xf>
    <xf numFmtId="4" fontId="21" fillId="27" borderId="24" xfId="20" applyNumberFormat="1" applyFont="1" applyFill="1" applyBorder="1" applyAlignment="1" applyProtection="1">
      <alignment vertical="center" wrapText="1"/>
      <protection locked="0"/>
    </xf>
    <xf numFmtId="4" fontId="21" fillId="25" borderId="24" xfId="20" applyNumberFormat="1" applyFont="1" applyFill="1" applyBorder="1" applyAlignment="1" applyProtection="1">
      <alignment vertical="center" wrapText="1"/>
      <protection hidden="1"/>
    </xf>
    <xf numFmtId="4" fontId="21" fillId="25" borderId="25" xfId="20" applyNumberFormat="1" applyFont="1" applyFill="1" applyBorder="1" applyAlignment="1" applyProtection="1">
      <alignment vertical="center" wrapText="1"/>
      <protection hidden="1"/>
    </xf>
    <xf numFmtId="0" fontId="21" fillId="0" borderId="0" xfId="20" applyFont="1" applyFill="1" applyBorder="1" applyAlignment="1" applyProtection="1">
      <alignment horizontal="center" vertical="center" wrapText="1"/>
      <protection locked="0"/>
    </xf>
    <xf numFmtId="4" fontId="37" fillId="0" borderId="26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2" xfId="20" applyNumberFormat="1" applyFont="1" applyBorder="1" applyProtection="1">
      <alignment/>
      <protection hidden="1"/>
    </xf>
    <xf numFmtId="0" fontId="29" fillId="0" borderId="27" xfId="20" applyFont="1" applyFill="1" applyBorder="1" applyAlignment="1" applyProtection="1">
      <alignment horizontal="justify" vertical="center" wrapText="1"/>
      <protection hidden="1"/>
    </xf>
    <xf numFmtId="0" fontId="29" fillId="0" borderId="28" xfId="20" applyFont="1" applyFill="1" applyBorder="1" applyAlignment="1" applyProtection="1">
      <alignment horizontal="justify" vertical="center" wrapText="1"/>
      <protection hidden="1"/>
    </xf>
    <xf numFmtId="0" fontId="21" fillId="0" borderId="29" xfId="20" applyFont="1" applyFill="1" applyBorder="1" applyAlignment="1" applyProtection="1">
      <alignment horizontal="center" vertical="center"/>
      <protection hidden="1"/>
    </xf>
    <xf numFmtId="0" fontId="27" fillId="0" borderId="30" xfId="20" applyFont="1" applyFill="1" applyBorder="1" applyAlignment="1" applyProtection="1">
      <alignment horizontal="left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20" applyFont="1" applyFill="1" applyBorder="1" applyAlignment="1" applyProtection="1">
      <alignment horizontal="center" vertical="center" wrapText="1"/>
      <protection hidden="1"/>
    </xf>
    <xf numFmtId="3" fontId="36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 wrapText="1"/>
      <protection locked="0"/>
    </xf>
    <xf numFmtId="4" fontId="21" fillId="0" borderId="0" xfId="20" applyNumberFormat="1" applyFont="1" applyFill="1" applyBorder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31" xfId="20" applyFont="1" applyFill="1" applyBorder="1" applyAlignment="1" applyProtection="1">
      <alignment horizontal="center" vertical="center"/>
      <protection hidden="1"/>
    </xf>
    <xf numFmtId="0" fontId="29" fillId="0" borderId="21" xfId="20" applyFont="1" applyBorder="1" applyAlignment="1" applyProtection="1">
      <alignment horizontal="justify" vertical="center" wrapText="1"/>
      <protection hidden="1"/>
    </xf>
    <xf numFmtId="0" fontId="27" fillId="27" borderId="24" xfId="20" applyFont="1" applyFill="1" applyBorder="1" applyAlignment="1" applyProtection="1">
      <alignment horizontal="left" vertical="center" wrapText="1"/>
      <protection locked="0"/>
    </xf>
    <xf numFmtId="0" fontId="40" fillId="28" borderId="32" xfId="48" applyFont="1" applyFill="1" applyBorder="1" applyAlignment="1" applyProtection="1">
      <alignment horizontal="left" vertical="center"/>
      <protection hidden="1"/>
    </xf>
    <xf numFmtId="0" fontId="40" fillId="28" borderId="33" xfId="48" applyFont="1" applyFill="1" applyBorder="1" applyAlignment="1" applyProtection="1">
      <alignment horizontal="left" vertical="center"/>
      <protection hidden="1"/>
    </xf>
    <xf numFmtId="0" fontId="40" fillId="28" borderId="34" xfId="48" applyFont="1" applyFill="1" applyBorder="1" applyAlignment="1" applyProtection="1">
      <alignment horizontal="left" vertical="center"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5" xfId="48" applyFont="1" applyFill="1" applyBorder="1" applyAlignment="1" applyProtection="1">
      <alignment horizontal="left" vertical="top" wrapText="1"/>
      <protection/>
    </xf>
    <xf numFmtId="0" fontId="30" fillId="0" borderId="0" xfId="0" applyFont="1" applyBorder="1" applyAlignment="1">
      <alignment horizontal="right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36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5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5" xfId="20" applyFont="1" applyFill="1" applyBorder="1" applyAlignment="1" applyProtection="1">
      <alignment horizontal="center" vertical="center"/>
      <protection/>
    </xf>
    <xf numFmtId="0" fontId="32" fillId="24" borderId="37" xfId="48" applyFont="1" applyFill="1" applyBorder="1" applyAlignment="1" applyProtection="1">
      <alignment horizontal="center" vertical="center"/>
      <protection hidden="1"/>
    </xf>
    <xf numFmtId="0" fontId="32" fillId="24" borderId="24" xfId="48" applyFont="1" applyFill="1" applyBorder="1" applyAlignment="1" applyProtection="1">
      <alignment horizontal="center" vertical="center"/>
      <protection hidden="1"/>
    </xf>
    <xf numFmtId="0" fontId="32" fillId="24" borderId="37" xfId="48" applyFont="1" applyFill="1" applyBorder="1" applyAlignment="1" applyProtection="1">
      <alignment horizontal="center" vertical="center" wrapText="1"/>
      <protection hidden="1"/>
    </xf>
    <xf numFmtId="0" fontId="2" fillId="24" borderId="24" xfId="20" applyFont="1" applyFill="1" applyBorder="1" applyAlignment="1" applyProtection="1">
      <alignment horizontal="center" vertical="center" wrapText="1"/>
      <protection/>
    </xf>
    <xf numFmtId="0" fontId="32" fillId="24" borderId="38" xfId="48" applyFont="1" applyFill="1" applyBorder="1" applyAlignment="1" applyProtection="1">
      <alignment horizontal="center" vertical="center"/>
      <protection hidden="1"/>
    </xf>
    <xf numFmtId="0" fontId="32" fillId="24" borderId="39" xfId="48" applyFont="1" applyFill="1" applyBorder="1" applyAlignment="1" applyProtection="1">
      <alignment horizontal="center" vertical="center"/>
      <protection hidden="1"/>
    </xf>
    <xf numFmtId="0" fontId="5" fillId="24" borderId="40" xfId="48" applyFont="1" applyFill="1" applyBorder="1" applyAlignment="1" applyProtection="1">
      <alignment horizontal="center" vertical="center" wrapText="1"/>
      <protection hidden="1"/>
    </xf>
    <xf numFmtId="0" fontId="5" fillId="24" borderId="41" xfId="48" applyFont="1" applyFill="1" applyBorder="1" applyAlignment="1" applyProtection="1">
      <alignment horizontal="center" vertical="center" wrapText="1"/>
      <protection hidden="1"/>
    </xf>
    <xf numFmtId="0" fontId="25" fillId="24" borderId="42" xfId="20" applyFont="1" applyFill="1" applyBorder="1" applyAlignment="1" applyProtection="1">
      <alignment horizontal="center" vertical="center" wrapText="1"/>
      <protection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3" xfId="48" applyFont="1" applyFill="1" applyBorder="1" applyAlignment="1" applyProtection="1">
      <alignment horizontal="center" vertical="center" wrapText="1"/>
      <protection hidden="1"/>
    </xf>
    <xf numFmtId="0" fontId="32" fillId="24" borderId="24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40" fillId="28" borderId="32" xfId="20" applyFont="1" applyFill="1" applyBorder="1" applyAlignment="1" applyProtection="1">
      <alignment horizontal="left" vertical="center"/>
      <protection hidden="1"/>
    </xf>
    <xf numFmtId="0" fontId="40" fillId="28" borderId="33" xfId="20" applyFont="1" applyFill="1" applyBorder="1" applyAlignment="1" applyProtection="1">
      <alignment horizontal="left" vertical="center"/>
      <protection hidden="1"/>
    </xf>
    <xf numFmtId="0" fontId="40" fillId="28" borderId="34" xfId="20" applyFont="1" applyFill="1" applyBorder="1" applyAlignment="1" applyProtection="1">
      <alignment horizontal="left" vertical="center"/>
      <protection hidden="1"/>
    </xf>
    <xf numFmtId="0" fontId="37" fillId="29" borderId="44" xfId="20" applyFont="1" applyFill="1" applyBorder="1" applyProtection="1">
      <alignment/>
      <protection hidden="1"/>
    </xf>
    <xf numFmtId="0" fontId="37" fillId="29" borderId="41" xfId="20" applyFont="1" applyFill="1" applyBorder="1" applyProtection="1">
      <alignment/>
      <protection hidden="1"/>
    </xf>
    <xf numFmtId="0" fontId="37" fillId="29" borderId="45" xfId="20" applyFont="1" applyFill="1" applyBorder="1" applyProtection="1">
      <alignment/>
      <protection hidden="1"/>
    </xf>
    <xf numFmtId="0" fontId="39" fillId="26" borderId="46" xfId="20" applyFont="1" applyFill="1" applyBorder="1" applyAlignment="1" applyProtection="1">
      <alignment horizontal="left" vertical="top" wrapText="1"/>
      <protection hidden="1"/>
    </xf>
    <xf numFmtId="0" fontId="39" fillId="26" borderId="33" xfId="20" applyFont="1" applyFill="1" applyBorder="1" applyAlignment="1" applyProtection="1">
      <alignment horizontal="left" vertical="top" wrapText="1"/>
      <protection hidden="1"/>
    </xf>
    <xf numFmtId="0" fontId="39" fillId="26" borderId="47" xfId="20" applyFont="1" applyFill="1" applyBorder="1" applyAlignment="1" applyProtection="1">
      <alignment horizontal="left" vertical="top" wrapText="1"/>
      <protection hidden="1"/>
    </xf>
    <xf numFmtId="0" fontId="37" fillId="29" borderId="32" xfId="20" applyFont="1" applyFill="1" applyBorder="1" applyProtection="1">
      <alignment/>
      <protection hidden="1"/>
    </xf>
    <xf numFmtId="0" fontId="37" fillId="29" borderId="33" xfId="20" applyFont="1" applyFill="1" applyBorder="1" applyProtection="1">
      <alignment/>
      <protection hidden="1"/>
    </xf>
    <xf numFmtId="0" fontId="37" fillId="29" borderId="47" xfId="20" applyFont="1" applyFill="1" applyBorder="1" applyProtection="1">
      <alignment/>
      <protection hidden="1"/>
    </xf>
    <xf numFmtId="0" fontId="37" fillId="29" borderId="48" xfId="20" applyFont="1" applyFill="1" applyBorder="1" applyProtection="1">
      <alignment/>
      <protection hidden="1"/>
    </xf>
    <xf numFmtId="0" fontId="37" fillId="29" borderId="49" xfId="20" applyFont="1" applyFill="1" applyBorder="1" applyProtection="1">
      <alignment/>
      <protection hidden="1"/>
    </xf>
    <xf numFmtId="0" fontId="37" fillId="29" borderId="50" xfId="20" applyFont="1" applyFill="1" applyBorder="1" applyProtection="1">
      <alignment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1647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16287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285750</xdr:colOff>
      <xdr:row>10</xdr:row>
      <xdr:rowOff>38100</xdr:rowOff>
    </xdr:from>
    <xdr:ext cx="1495425" cy="952500"/>
    <xdr:pic>
      <xdr:nvPicPr>
        <xdr:cNvPr id="252" name="Obrázek 2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057650"/>
          <a:ext cx="1495425" cy="9525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504825</xdr:colOff>
      <xdr:row>12</xdr:row>
      <xdr:rowOff>95250</xdr:rowOff>
    </xdr:from>
    <xdr:to>
      <xdr:col>2</xdr:col>
      <xdr:colOff>1552575</xdr:colOff>
      <xdr:row>12</xdr:row>
      <xdr:rowOff>1095375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6324600"/>
          <a:ext cx="104775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476250</xdr:colOff>
      <xdr:row>11</xdr:row>
      <xdr:rowOff>28575</xdr:rowOff>
    </xdr:from>
    <xdr:to>
      <xdr:col>2</xdr:col>
      <xdr:colOff>1552575</xdr:colOff>
      <xdr:row>11</xdr:row>
      <xdr:rowOff>1133475</xdr:rowOff>
    </xdr:to>
    <xdr:pic>
      <xdr:nvPicPr>
        <xdr:cNvPr id="254" name="Obrázek 253" descr="Skříň policová 2-dveřová, bříza, 800 x 400 x 1800 mm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0" y="5095875"/>
          <a:ext cx="1076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314325</xdr:colOff>
      <xdr:row>14</xdr:row>
      <xdr:rowOff>28575</xdr:rowOff>
    </xdr:from>
    <xdr:ext cx="1495425" cy="952500"/>
    <xdr:pic>
      <xdr:nvPicPr>
        <xdr:cNvPr id="256" name="Obrázek 2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7686675"/>
          <a:ext cx="1495425" cy="9525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304800</xdr:colOff>
      <xdr:row>15</xdr:row>
      <xdr:rowOff>76200</xdr:rowOff>
    </xdr:from>
    <xdr:ext cx="1495425" cy="952500"/>
    <xdr:pic>
      <xdr:nvPicPr>
        <xdr:cNvPr id="257" name="Obrázek 25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8877300"/>
          <a:ext cx="1495425" cy="9525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419100</xdr:colOff>
      <xdr:row>18</xdr:row>
      <xdr:rowOff>28575</xdr:rowOff>
    </xdr:from>
    <xdr:ext cx="1495425" cy="952500"/>
    <xdr:pic>
      <xdr:nvPicPr>
        <xdr:cNvPr id="258" name="Obrázek 2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1439525"/>
          <a:ext cx="1495425" cy="9525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533400</xdr:colOff>
      <xdr:row>22</xdr:row>
      <xdr:rowOff>114300</xdr:rowOff>
    </xdr:from>
    <xdr:to>
      <xdr:col>2</xdr:col>
      <xdr:colOff>1257300</xdr:colOff>
      <xdr:row>22</xdr:row>
      <xdr:rowOff>1219200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5135225"/>
          <a:ext cx="72390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390525</xdr:colOff>
      <xdr:row>16</xdr:row>
      <xdr:rowOff>38100</xdr:rowOff>
    </xdr:from>
    <xdr:to>
      <xdr:col>2</xdr:col>
      <xdr:colOff>1724025</xdr:colOff>
      <xdr:row>16</xdr:row>
      <xdr:rowOff>1152525</xdr:rowOff>
    </xdr:to>
    <xdr:pic>
      <xdr:nvPicPr>
        <xdr:cNvPr id="251" name="Obrázek 250" descr="Skříň policová 2-dveřová, bříza, 800 x 400 x 1800 mm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00525" y="10020300"/>
          <a:ext cx="1333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495300</xdr:colOff>
      <xdr:row>19</xdr:row>
      <xdr:rowOff>57150</xdr:rowOff>
    </xdr:from>
    <xdr:to>
      <xdr:col>2</xdr:col>
      <xdr:colOff>1695450</xdr:colOff>
      <xdr:row>19</xdr:row>
      <xdr:rowOff>1171575</xdr:rowOff>
    </xdr:to>
    <xdr:pic>
      <xdr:nvPicPr>
        <xdr:cNvPr id="253" name="Obrázek 252" descr="Skříň policová 2-dveřová, bříza, 800 x 400 x 1800 mm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12458700"/>
          <a:ext cx="12001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20</xdr:row>
      <xdr:rowOff>28575</xdr:rowOff>
    </xdr:from>
    <xdr:to>
      <xdr:col>2</xdr:col>
      <xdr:colOff>1619250</xdr:colOff>
      <xdr:row>20</xdr:row>
      <xdr:rowOff>1123950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668375"/>
          <a:ext cx="1162050" cy="1095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showGridLines="0" tabSelected="1" workbookViewId="0" topLeftCell="A7">
      <selection activeCell="D25" sqref="D25"/>
    </sheetView>
  </sheetViews>
  <sheetFormatPr defaultColWidth="9.140625" defaultRowHeight="15"/>
  <cols>
    <col min="1" max="1" width="7.140625" style="8" customWidth="1"/>
    <col min="2" max="2" width="50.00390625" style="16" customWidth="1"/>
    <col min="3" max="3" width="33.421875" style="16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0:13" ht="15.75">
      <c r="J1" s="10"/>
      <c r="K1" s="10" t="s">
        <v>36</v>
      </c>
      <c r="L1" s="10"/>
      <c r="M1" s="11"/>
    </row>
    <row r="2" spans="10:13" ht="15">
      <c r="J2" s="10"/>
      <c r="K2" s="69" t="s">
        <v>30</v>
      </c>
      <c r="L2" s="69"/>
      <c r="M2" s="69"/>
    </row>
    <row r="3" spans="10:13" ht="19.5" customHeight="1" thickBot="1">
      <c r="J3" s="9"/>
      <c r="K3" s="9"/>
      <c r="L3" s="9"/>
      <c r="M3" s="9" t="s">
        <v>51</v>
      </c>
    </row>
    <row r="4" spans="1:13" ht="39.75" customHeight="1" thickBot="1">
      <c r="A4" s="75" t="s">
        <v>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92.25" customHeight="1" thickBot="1">
      <c r="A5" s="66" t="s">
        <v>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25.5" customHeight="1" thickBot="1">
      <c r="A6" s="70" t="s">
        <v>23</v>
      </c>
      <c r="B6" s="71"/>
      <c r="C6" s="71"/>
      <c r="D6" s="72"/>
      <c r="E6" s="73"/>
      <c r="F6" s="73"/>
      <c r="G6" s="73"/>
      <c r="H6" s="73"/>
      <c r="I6" s="73"/>
      <c r="J6" s="73"/>
      <c r="K6" s="73"/>
      <c r="L6" s="73"/>
      <c r="M6" s="74"/>
    </row>
    <row r="7" spans="1:13" ht="15" thickBot="1">
      <c r="A7" s="27" t="s">
        <v>0</v>
      </c>
      <c r="B7" s="17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82" t="s">
        <v>12</v>
      </c>
      <c r="B8" s="87" t="s">
        <v>13</v>
      </c>
      <c r="C8" s="78" t="s">
        <v>26</v>
      </c>
      <c r="D8" s="89" t="s">
        <v>31</v>
      </c>
      <c r="E8" s="89" t="s">
        <v>33</v>
      </c>
      <c r="F8" s="78" t="s">
        <v>14</v>
      </c>
      <c r="G8" s="80" t="s">
        <v>15</v>
      </c>
      <c r="H8" s="84" t="s">
        <v>16</v>
      </c>
      <c r="I8" s="85"/>
      <c r="J8" s="85"/>
      <c r="K8" s="85"/>
      <c r="L8" s="85"/>
      <c r="M8" s="86"/>
    </row>
    <row r="9" spans="1:13" ht="61.5" customHeight="1">
      <c r="A9" s="83"/>
      <c r="B9" s="88"/>
      <c r="C9" s="79"/>
      <c r="D9" s="90"/>
      <c r="E9" s="91"/>
      <c r="F9" s="79"/>
      <c r="G9" s="81"/>
      <c r="H9" s="13" t="s">
        <v>27</v>
      </c>
      <c r="I9" s="59" t="s">
        <v>32</v>
      </c>
      <c r="J9" s="59" t="s">
        <v>17</v>
      </c>
      <c r="K9" s="59" t="s">
        <v>18</v>
      </c>
      <c r="L9" s="24" t="s">
        <v>19</v>
      </c>
      <c r="M9" s="25" t="s">
        <v>20</v>
      </c>
    </row>
    <row r="10" spans="1:13" ht="17.25" customHeight="1">
      <c r="A10" s="63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82.5" customHeight="1">
      <c r="A11" s="14">
        <v>1</v>
      </c>
      <c r="B11" s="28" t="s">
        <v>50</v>
      </c>
      <c r="C11" s="28"/>
      <c r="D11" s="21"/>
      <c r="E11" s="22" t="s">
        <v>24</v>
      </c>
      <c r="F11" s="12" t="s">
        <v>25</v>
      </c>
      <c r="G11" s="26">
        <v>1</v>
      </c>
      <c r="H11" s="20">
        <v>21</v>
      </c>
      <c r="I11" s="23"/>
      <c r="J11" s="4">
        <f aca="true" t="shared" si="0" ref="J11">H11/100*I11</f>
        <v>0</v>
      </c>
      <c r="K11" s="4">
        <f aca="true" t="shared" si="1" ref="K11">I11+J11</f>
        <v>0</v>
      </c>
      <c r="L11" s="4">
        <f aca="true" t="shared" si="2" ref="L11">I11*G11</f>
        <v>0</v>
      </c>
      <c r="M11" s="15">
        <f aca="true" t="shared" si="3" ref="M11">K11*G11</f>
        <v>0</v>
      </c>
    </row>
    <row r="12" spans="1:13" ht="91.5" customHeight="1">
      <c r="A12" s="14">
        <v>2</v>
      </c>
      <c r="B12" s="18" t="s">
        <v>49</v>
      </c>
      <c r="C12"/>
      <c r="D12" s="21"/>
      <c r="E12" s="22" t="s">
        <v>24</v>
      </c>
      <c r="F12" s="12" t="s">
        <v>25</v>
      </c>
      <c r="G12" s="26">
        <v>1</v>
      </c>
      <c r="H12" s="20">
        <v>21</v>
      </c>
      <c r="I12" s="23"/>
      <c r="J12" s="4">
        <f>H12/100*I12</f>
        <v>0</v>
      </c>
      <c r="K12" s="4">
        <f>I12+J12</f>
        <v>0</v>
      </c>
      <c r="L12" s="4">
        <f>I12*G12</f>
        <v>0</v>
      </c>
      <c r="M12" s="15">
        <f>K12*G12</f>
        <v>0</v>
      </c>
    </row>
    <row r="13" spans="1:13" ht="95.25" customHeight="1">
      <c r="A13" s="14">
        <v>3</v>
      </c>
      <c r="B13" s="18" t="s">
        <v>44</v>
      </c>
      <c r="C13" s="18"/>
      <c r="D13" s="21"/>
      <c r="E13" s="22" t="s">
        <v>24</v>
      </c>
      <c r="F13" s="12" t="s">
        <v>25</v>
      </c>
      <c r="G13" s="26">
        <v>4</v>
      </c>
      <c r="H13" s="20">
        <v>21</v>
      </c>
      <c r="I13" s="23"/>
      <c r="J13" s="4">
        <f aca="true" t="shared" si="4" ref="J13:J19">H13/100*I13</f>
        <v>0</v>
      </c>
      <c r="K13" s="4">
        <f aca="true" t="shared" si="5" ref="K13:K19">I13+J13</f>
        <v>0</v>
      </c>
      <c r="L13" s="4">
        <f aca="true" t="shared" si="6" ref="L13:L19">I13*G13</f>
        <v>0</v>
      </c>
      <c r="M13" s="15">
        <f aca="true" t="shared" si="7" ref="M13:M19">K13*G13</f>
        <v>0</v>
      </c>
    </row>
    <row r="14" spans="1:13" ht="17.25" customHeight="1">
      <c r="A14" s="63" t="s">
        <v>38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90" customHeight="1">
      <c r="A15" s="14">
        <v>4</v>
      </c>
      <c r="B15" s="28" t="s">
        <v>41</v>
      </c>
      <c r="C15" s="18"/>
      <c r="D15" s="21"/>
      <c r="E15" s="22" t="s">
        <v>24</v>
      </c>
      <c r="F15" s="12" t="s">
        <v>25</v>
      </c>
      <c r="G15" s="26">
        <v>2</v>
      </c>
      <c r="H15" s="20">
        <v>21</v>
      </c>
      <c r="I15" s="23"/>
      <c r="J15" s="4">
        <f aca="true" t="shared" si="8" ref="J15">H15/100*I15</f>
        <v>0</v>
      </c>
      <c r="K15" s="4">
        <f aca="true" t="shared" si="9" ref="K15">I15+J15</f>
        <v>0</v>
      </c>
      <c r="L15" s="4">
        <f aca="true" t="shared" si="10" ref="L15">I15*G15</f>
        <v>0</v>
      </c>
      <c r="M15" s="15">
        <f aca="true" t="shared" si="11" ref="M15">K15*G15</f>
        <v>0</v>
      </c>
    </row>
    <row r="16" spans="1:13" ht="93" customHeight="1">
      <c r="A16" s="14">
        <v>5</v>
      </c>
      <c r="B16" s="28" t="s">
        <v>42</v>
      </c>
      <c r="C16" s="18"/>
      <c r="D16" s="21"/>
      <c r="E16" s="22" t="s">
        <v>24</v>
      </c>
      <c r="F16" s="12" t="s">
        <v>25</v>
      </c>
      <c r="G16" s="26">
        <v>1</v>
      </c>
      <c r="H16" s="20">
        <v>21</v>
      </c>
      <c r="I16" s="23"/>
      <c r="J16" s="4">
        <f t="shared" si="4"/>
        <v>0</v>
      </c>
      <c r="K16" s="4">
        <f t="shared" si="5"/>
        <v>0</v>
      </c>
      <c r="L16" s="4">
        <f t="shared" si="6"/>
        <v>0</v>
      </c>
      <c r="M16" s="15">
        <f t="shared" si="7"/>
        <v>0</v>
      </c>
    </row>
    <row r="17" spans="1:13" ht="96.75" customHeight="1">
      <c r="A17" s="14">
        <v>6</v>
      </c>
      <c r="B17" s="18" t="s">
        <v>48</v>
      </c>
      <c r="C17" s="18"/>
      <c r="D17" s="21"/>
      <c r="E17" s="22" t="s">
        <v>24</v>
      </c>
      <c r="F17" s="12" t="s">
        <v>25</v>
      </c>
      <c r="G17" s="26">
        <v>2</v>
      </c>
      <c r="H17" s="20">
        <v>21</v>
      </c>
      <c r="I17" s="23"/>
      <c r="J17" s="4">
        <f t="shared" si="4"/>
        <v>0</v>
      </c>
      <c r="K17" s="4">
        <f t="shared" si="5"/>
        <v>0</v>
      </c>
      <c r="L17" s="4">
        <f t="shared" si="6"/>
        <v>0</v>
      </c>
      <c r="M17" s="15">
        <f t="shared" si="7"/>
        <v>0</v>
      </c>
    </row>
    <row r="18" spans="1:13" ht="15.75" customHeight="1">
      <c r="A18" s="92" t="s">
        <v>39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3" ht="78" customHeight="1">
      <c r="A19" s="14">
        <v>7</v>
      </c>
      <c r="B19" s="28" t="s">
        <v>43</v>
      </c>
      <c r="C19" s="28"/>
      <c r="D19" s="21"/>
      <c r="E19" s="22" t="s">
        <v>24</v>
      </c>
      <c r="F19" s="12" t="s">
        <v>25</v>
      </c>
      <c r="G19" s="26">
        <v>3</v>
      </c>
      <c r="H19" s="20">
        <v>21</v>
      </c>
      <c r="I19" s="23"/>
      <c r="J19" s="4">
        <f t="shared" si="4"/>
        <v>0</v>
      </c>
      <c r="K19" s="4">
        <f t="shared" si="5"/>
        <v>0</v>
      </c>
      <c r="L19" s="4">
        <f t="shared" si="6"/>
        <v>0</v>
      </c>
      <c r="M19" s="15">
        <f t="shared" si="7"/>
        <v>0</v>
      </c>
    </row>
    <row r="20" spans="1:13" ht="97.5" customHeight="1">
      <c r="A20" s="38">
        <v>8</v>
      </c>
      <c r="B20" s="18" t="s">
        <v>47</v>
      </c>
      <c r="C20" s="37"/>
      <c r="D20" s="62"/>
      <c r="E20" s="39" t="s">
        <v>24</v>
      </c>
      <c r="F20" s="40" t="s">
        <v>25</v>
      </c>
      <c r="G20" s="41">
        <v>2</v>
      </c>
      <c r="H20" s="42">
        <v>21</v>
      </c>
      <c r="I20" s="43"/>
      <c r="J20" s="44">
        <f aca="true" t="shared" si="12" ref="J20">H20/100*I20</f>
        <v>0</v>
      </c>
      <c r="K20" s="44">
        <f aca="true" t="shared" si="13" ref="K20">I20+J20</f>
        <v>0</v>
      </c>
      <c r="L20" s="44">
        <f aca="true" t="shared" si="14" ref="L20">I20*G20</f>
        <v>0</v>
      </c>
      <c r="M20" s="45">
        <f aca="true" t="shared" si="15" ref="M20">K20*G20</f>
        <v>0</v>
      </c>
    </row>
    <row r="21" spans="1:13" ht="93" customHeight="1" thickBot="1">
      <c r="A21" s="60">
        <v>9</v>
      </c>
      <c r="B21" s="61" t="s">
        <v>46</v>
      </c>
      <c r="C21" s="61"/>
      <c r="D21" s="29"/>
      <c r="E21" s="30" t="s">
        <v>24</v>
      </c>
      <c r="F21" s="31" t="s">
        <v>25</v>
      </c>
      <c r="G21" s="32">
        <v>1</v>
      </c>
      <c r="H21" s="36">
        <v>21</v>
      </c>
      <c r="I21" s="33"/>
      <c r="J21" s="34">
        <f aca="true" t="shared" si="16" ref="J21">H21/100*I21</f>
        <v>0</v>
      </c>
      <c r="K21" s="34">
        <f aca="true" t="shared" si="17" ref="K21">I21+J21</f>
        <v>0</v>
      </c>
      <c r="L21" s="34">
        <f aca="true" t="shared" si="18" ref="L21">I21*G21</f>
        <v>0</v>
      </c>
      <c r="M21" s="35">
        <f aca="true" t="shared" si="19" ref="M21">K21*G21</f>
        <v>0</v>
      </c>
    </row>
    <row r="22" spans="1:13" ht="15.75" customHeight="1">
      <c r="A22" s="92" t="s">
        <v>40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1:13" ht="99.75" customHeight="1">
      <c r="A23" s="14">
        <v>10</v>
      </c>
      <c r="B23" s="28" t="s">
        <v>45</v>
      </c>
      <c r="C23" s="28"/>
      <c r="D23" s="21"/>
      <c r="E23" s="22" t="s">
        <v>24</v>
      </c>
      <c r="F23" s="12" t="s">
        <v>25</v>
      </c>
      <c r="G23" s="26">
        <v>2</v>
      </c>
      <c r="H23" s="20">
        <v>21</v>
      </c>
      <c r="I23" s="23"/>
      <c r="J23" s="4">
        <f aca="true" t="shared" si="20" ref="J23">H23/100*I23</f>
        <v>0</v>
      </c>
      <c r="K23" s="4">
        <f aca="true" t="shared" si="21" ref="K23">I23+J23</f>
        <v>0</v>
      </c>
      <c r="L23" s="4">
        <f aca="true" t="shared" si="22" ref="L23">I23*G23</f>
        <v>0</v>
      </c>
      <c r="M23" s="15">
        <f aca="true" t="shared" si="23" ref="M23">K23*G23</f>
        <v>0</v>
      </c>
    </row>
    <row r="24" spans="1:13" ht="15" customHeight="1" thickBot="1">
      <c r="A24" s="52"/>
      <c r="B24" s="50"/>
      <c r="C24" s="51"/>
      <c r="D24" s="53"/>
      <c r="E24" s="54"/>
      <c r="F24" s="55"/>
      <c r="G24" s="56"/>
      <c r="H24" s="46"/>
      <c r="I24" s="57"/>
      <c r="J24" s="58"/>
      <c r="K24" s="58"/>
      <c r="L24" s="58"/>
      <c r="M24" s="58"/>
    </row>
    <row r="25" spans="1:13" ht="30.75" customHeight="1">
      <c r="A25" s="95" t="s">
        <v>21</v>
      </c>
      <c r="B25" s="96"/>
      <c r="C25" s="97"/>
      <c r="D25" s="47">
        <f>SUM(L11:L23)</f>
        <v>0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27.75" customHeight="1">
      <c r="A26" s="101" t="s">
        <v>17</v>
      </c>
      <c r="B26" s="102"/>
      <c r="C26" s="103"/>
      <c r="D26" s="48">
        <f>D27-D25</f>
        <v>0</v>
      </c>
      <c r="E26" s="5"/>
      <c r="F26" s="5"/>
      <c r="G26" s="5"/>
      <c r="H26" s="6"/>
      <c r="I26" s="6"/>
      <c r="J26" s="5"/>
      <c r="K26" s="5"/>
      <c r="L26" s="5"/>
      <c r="M26" s="5"/>
    </row>
    <row r="27" spans="1:13" ht="29.25" customHeight="1" thickBot="1">
      <c r="A27" s="104" t="s">
        <v>22</v>
      </c>
      <c r="B27" s="105"/>
      <c r="C27" s="106"/>
      <c r="D27" s="49">
        <f>SUM(M11:M23)</f>
        <v>0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ht="12.75" customHeight="1">
      <c r="A28" s="7"/>
      <c r="B28" s="19"/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54" customHeight="1">
      <c r="A29" s="98" t="s">
        <v>34</v>
      </c>
      <c r="B29" s="99"/>
      <c r="C29" s="99"/>
      <c r="D29" s="100"/>
      <c r="E29" s="7"/>
      <c r="F29" s="7"/>
      <c r="G29" s="7"/>
      <c r="H29" s="7"/>
      <c r="I29" s="7"/>
      <c r="J29" s="7"/>
      <c r="K29" s="7"/>
      <c r="L29" s="7"/>
      <c r="M29" s="7"/>
    </row>
  </sheetData>
  <sheetProtection algorithmName="SHA-512" hashValue="QWWdRL4JvpewX3DTY8Z9jDer5HK2dIa4uGoLq3Y0n3j9C/rJ06qRM7HKhV0puHsBRjJvRrHGCG8am3gmlDtvMA==" saltValue="TVDxNSUJNredf3QVTz2S/Q==" spinCount="100000" sheet="1" formatCells="0" formatColumns="0" formatRows="0"/>
  <mergeCells count="21">
    <mergeCell ref="A14:M14"/>
    <mergeCell ref="A22:M22"/>
    <mergeCell ref="A25:C25"/>
    <mergeCell ref="A29:D29"/>
    <mergeCell ref="A26:C26"/>
    <mergeCell ref="A27:C27"/>
    <mergeCell ref="A18:M18"/>
    <mergeCell ref="A10:M10"/>
    <mergeCell ref="A5:M5"/>
    <mergeCell ref="K2:M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11:E13 E15:E17 E19:E21 E23:E24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2022-07-01T11:38:55Z</cp:lastPrinted>
  <dcterms:created xsi:type="dcterms:W3CDTF">2016-09-15T08:40:33Z</dcterms:created>
  <dcterms:modified xsi:type="dcterms:W3CDTF">2022-07-01T11:52:31Z</dcterms:modified>
  <cp:category/>
  <cp:version/>
  <cp:contentType/>
  <cp:contentStatus/>
</cp:coreProperties>
</file>