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191" windowWidth="25440" windowHeight="12510" activeTab="1"/>
  </bookViews>
  <sheets>
    <sheet name="výkaz výměr" sheetId="1" r:id="rId1"/>
    <sheet name="Rekapitulace (2)" sheetId="2" r:id="rId2"/>
  </sheets>
  <externalReferences>
    <externalReference r:id="rId5"/>
  </externalReferences>
  <definedNames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Datum">'[1]MaR'!#REF!</definedName>
    <definedName name="Dispečink">'[1]MaR'!#REF!</definedName>
    <definedName name="Hlavička">'[1]MaR'!#REF!</definedName>
    <definedName name="Kod">#REF!</definedName>
    <definedName name="_xlnm.Print_Titles" localSheetId="0">'výkaz výměr'!$3:$4</definedName>
    <definedName name="_xlnm.Print_Area" localSheetId="1">'Rekapitulace (2)'!$A$1:$C$37</definedName>
    <definedName name="_xlnm.Print_Area" localSheetId="0">'výkaz výměr'!$A$1:$F$51</definedName>
    <definedName name="odd83" localSheetId="0">'výkaz výměr'!$E$414</definedName>
    <definedName name="odd86" localSheetId="0">'výkaz výměr'!$E$527</definedName>
    <definedName name="Přehled">#REF!</definedName>
    <definedName name="rekapitulace" localSheetId="1">'Rekapitulace (2)'!$A$1</definedName>
    <definedName name="Rok_nabídky">#REF!</definedName>
    <definedName name="Specifikace">#REF!</definedName>
    <definedName name="Typ">'[1]MaR'!$C$151:$C$161,'[1]MaR'!$C$44:$C$143</definedName>
  </definedNames>
  <calcPr fullCalcOnLoad="1"/>
</workbook>
</file>

<file path=xl/sharedStrings.xml><?xml version="1.0" encoding="utf-8"?>
<sst xmlns="http://schemas.openxmlformats.org/spreadsheetml/2006/main" count="129" uniqueCount="78">
  <si>
    <t/>
  </si>
  <si>
    <t>Poř.</t>
  </si>
  <si>
    <t>Kód</t>
  </si>
  <si>
    <t>Popis</t>
  </si>
  <si>
    <t>MJ</t>
  </si>
  <si>
    <t>Parametry</t>
  </si>
  <si>
    <t>Výměra dodavatele</t>
  </si>
  <si>
    <t xml:space="preserve">Výměra </t>
  </si>
  <si>
    <t>ks</t>
  </si>
  <si>
    <t>Zapojení a označení vodičů, odzkoušení</t>
  </si>
  <si>
    <t>Kabely a vodiče</t>
  </si>
  <si>
    <t>m</t>
  </si>
  <si>
    <t>kpt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</si>
  <si>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</si>
  <si>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</si>
  <si>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</si>
  <si>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</si>
  <si>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</si>
  <si>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</si>
  <si>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</si>
  <si>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</si>
  <si>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</si>
  <si>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</si>
  <si>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</si>
  <si>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Výstražná fólie PVC červená 1x330 mm</t>
  </si>
  <si>
    <t>Písek jemný</t>
  </si>
  <si>
    <t>Bourání chodníku, silnice a trávníku</t>
  </si>
  <si>
    <t>Opětovná úprava chodníku, silnice a trávníku (zatravnění)</t>
  </si>
  <si>
    <t>Vytyčení a prověření stávajících sítí</t>
  </si>
  <si>
    <t>Zemní práce</t>
  </si>
  <si>
    <t>Kabelová chránička REHAU pr.160 mm kompletní</t>
  </si>
  <si>
    <t>m3</t>
  </si>
  <si>
    <t>Montážní práce</t>
  </si>
  <si>
    <t>Uchycení kabelu na stáv. Rošt RII</t>
  </si>
  <si>
    <t>Příchytky SONAP</t>
  </si>
  <si>
    <t xml:space="preserve">Rozvaděč </t>
  </si>
  <si>
    <t>PS04.1</t>
  </si>
  <si>
    <t>NEMOPCNICE NYMBURK</t>
  </si>
  <si>
    <t>Kabely Silové kabely se zachováním funkční schopnosti 
90 minut podle DIN 4102-12
Technická specifikace:samozhášivost: ČSN EN 60332-1-2
korozivita plynů: ČSN EN 50267-2-2
hustota dýmu: ČSN EN 61034-2
hoření ve svazku: ČSN EN 50266-2-4
funkčnost kabelu: ČSN IEC 60331-21
– 180 minut
funkčnost instalace: DIN 4102-12
– 90 minut</t>
  </si>
  <si>
    <t>Kabel 1CXKH-V 5x95</t>
  </si>
  <si>
    <t>Kabel 1CXKH-V 5x1,5</t>
  </si>
  <si>
    <t>Kabel 1CXKH-V 14x1</t>
  </si>
  <si>
    <t>h</t>
  </si>
  <si>
    <t>Rozvaděč RDA pro DA 250kVA</t>
  </si>
  <si>
    <t xml:space="preserve">zapojení kabelu 14x1, oživení </t>
  </si>
  <si>
    <t>-jistič 160A, (In=125A),nadproudová spoušť distribuční min  Icu(415V)=36kA, spínací bloky,základna</t>
  </si>
  <si>
    <t xml:space="preserve">Jedn. cena
</t>
  </si>
  <si>
    <t>Cena(bez dph)</t>
  </si>
  <si>
    <t>Kabel AYKY 3x240+120</t>
  </si>
  <si>
    <t>Kabel CYKY 3x120+70</t>
  </si>
  <si>
    <t>Koncovka 1kV plast KSCZ4/2č-h-z 185-240</t>
  </si>
  <si>
    <t>Výkop a zához kabelové rýhy  a sond kompletní (výkop, pískové lože 2x8cm, cihla) - 0,5x1,2m, písko beton</t>
  </si>
  <si>
    <t>Nespecifikované práce (výkopy zkušebních sond, křížení s ostatními sítěmi vč. osazení žlabů, ...)</t>
  </si>
  <si>
    <t>Dozory správců sítí</t>
  </si>
  <si>
    <t>Koordinace s ostatními profesemi</t>
  </si>
  <si>
    <t>Stávající rozvaděč RH</t>
  </si>
  <si>
    <t>-jistič 250A, (In=200A),nadproudová spoušť distribuční min  Icu(415V)=36kA, spínací bloky</t>
  </si>
  <si>
    <t>Stávající rozvaděč RHDA 250kVA</t>
  </si>
  <si>
    <t>Přípojková skříň SR401+ pojistky 250A zapuštěná do připravené niky</t>
  </si>
  <si>
    <t>Skříň SR401</t>
  </si>
  <si>
    <t>Z projektu není zřejmý druh povrchu terénu v průběhu kabelových tras, měřítko výkresů neumožňuje přesné odměření a proto kapitolu "zemní práce" je nutno považovat pouze za cenový odhad.</t>
  </si>
  <si>
    <r>
      <t>Celkem bez DPH</t>
    </r>
    <r>
      <rPr>
        <b/>
        <u val="single"/>
        <sz val="13"/>
        <rFont val="Arial"/>
        <family val="2"/>
      </rPr>
      <t xml:space="preserve"> </t>
    </r>
    <r>
      <rPr>
        <b/>
        <u val="single"/>
        <sz val="8"/>
        <rFont val="Arial"/>
        <family val="2"/>
      </rPr>
      <t>(zaokrouhleno)</t>
    </r>
  </si>
  <si>
    <t>Mezisoučet</t>
  </si>
  <si>
    <t>Zařízení staveniště</t>
  </si>
  <si>
    <t>Podíl přidružených výkonů</t>
  </si>
  <si>
    <t>Podružný materiál</t>
  </si>
  <si>
    <t>Revize</t>
  </si>
  <si>
    <t>CELKEM</t>
  </si>
  <si>
    <t>položka</t>
  </si>
  <si>
    <t>č.pol.</t>
  </si>
  <si>
    <t xml:space="preserve">PD:    </t>
  </si>
  <si>
    <t>rekapitulace</t>
  </si>
  <si>
    <t xml:space="preserve">AKCE: Nemocnice Nymburk </t>
  </si>
  <si>
    <t>ČÁST: PS04.1 - přípojka NN +DA</t>
  </si>
  <si>
    <t>Zpracováno dne: 8.12.2014 / JF</t>
  </si>
  <si>
    <t>-</t>
  </si>
  <si>
    <t>Rozpočet byl zpracován podle technické specifikace projektu pro výběr dodavatele z 12/2014a příslušných výkresů.</t>
  </si>
  <si>
    <t>PŘÍPOJKA NN+DA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</si>
</sst>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* _-#,##0\ &quot;Kč&quot;;* \-#,##0\ &quot;Kč&quot;;* _-&quot;-&quot;\ &quot;Kč&quot;;@"/>
    <numFmt numFmtId="170" formatCode="* #,##0;* \-#,##0;* &quot;-&quot;;@"/>
    <numFmt numFmtId="171" formatCode="* _-#,##0.00\ &quot;Kč&quot;;* \-#,##0.00\ &quot;Kč&quot;;* _-&quot;-&quot;??\ &quot;Kč&quot;;@"/>
    <numFmt numFmtId="172" formatCode="* #,##0.00;* \-#,##0.00;* &quot;-&quot;??;@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#"/>
    <numFmt numFmtId="178" formatCode="#,##0.000"/>
    <numFmt numFmtId="179" formatCode="_(#,##0.00_);[Red]\-\ #,##0.00_);[Blue]&quot;–&quot;??;_(@_)"/>
    <numFmt numFmtId="180" formatCode="_(#,##0_);[Red]\-\ #,##0_);[Blue]&quot;–&quot;??;_(@_)"/>
    <numFmt numFmtId="181" formatCode="_(#,##0.0??;[Red]\-\ #,##0.0??;[Blue]&quot;–&quot;???;_(@_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000"/>
    <numFmt numFmtId="187" formatCode="000"/>
    <numFmt numFmtId="188" formatCode="000000000"/>
    <numFmt numFmtId="189" formatCode="#\ ###\ ##0"/>
    <numFmt numFmtId="190" formatCode="0.000;0.000;"/>
    <numFmt numFmtId="191" formatCode="0.00;0.00;"/>
    <numFmt numFmtId="192" formatCode="#\ ###\ ##0;#\ ###\ ##0;"/>
    <numFmt numFmtId="193" formatCode="#\ ###\ ##0.00"/>
    <numFmt numFmtId="194" formatCode="0.00000"/>
    <numFmt numFmtId="195" formatCode="#,##0;#,##0;"/>
    <numFmt numFmtId="196" formatCode="#,##0.00\ _K_č"/>
    <numFmt numFmtId="197" formatCode="#,##0.00\ &quot;Kč&quot;"/>
    <numFmt numFmtId="198" formatCode="#,##0\ &quot;Kč&quot;"/>
    <numFmt numFmtId="199" formatCode="0.0"/>
    <numFmt numFmtId="200" formatCode="#,##0.00000"/>
    <numFmt numFmtId="201" formatCode="#,##0.00;[Red]\-#,##0.00"/>
    <numFmt numFmtId="202" formatCode="#,##0;[Red]\-#,##0"/>
    <numFmt numFmtId="203" formatCode="#,##0.\-"/>
    <numFmt numFmtId="204" formatCode="#,##0.\-\ &quot; Kč&quot;;[Red]\-#,##0.\-&quot; Kč&quot;"/>
    <numFmt numFmtId="205" formatCode="0.0%"/>
    <numFmt numFmtId="206" formatCode="#,##0.\-\ &quot;Kč&quot;;\-#,##0.\-\ &quot;Kč&quot;"/>
    <numFmt numFmtId="207" formatCode="#,##0.\-&quot; Kč&quot;;[Red]\-#,##0.\-&quot; Kč&quot;"/>
    <numFmt numFmtId="208" formatCode="&quot;V Praze, dne &quot;d/m/yyyy"/>
    <numFmt numFmtId="209" formatCode="&quot;Počet V/V + &quot;00.0%"/>
    <numFmt numFmtId="210" formatCode="#,##0.0\ &quot;Kč&quot;"/>
    <numFmt numFmtId="211" formatCode="&quot;V Brně, dne &quot;d/m/yyyy"/>
    <numFmt numFmtId="212" formatCode="#,##0.\-;[Red]\-#,##0.\-"/>
    <numFmt numFmtId="213" formatCode="00"/>
    <numFmt numFmtId="214" formatCode="_-* #,##0\ &quot;Kčs&quot;_-;\-* #,##0\ &quot;Kčs&quot;_-;_-* &quot;-&quot;\ &quot;Kčs&quot;_-;_-@_-"/>
    <numFmt numFmtId="215" formatCode="_-* #,##0\ _K_č_s_-;\-* #,##0\ _K_č_s_-;_-* &quot;-&quot;\ _K_č_s_-;_-@_-"/>
    <numFmt numFmtId="216" formatCode="_-* #,##0.00\ &quot;Kčs&quot;_-;\-* #,##0.00\ &quot;Kčs&quot;_-;_-* &quot;-&quot;??\ &quot;Kčs&quot;_-;_-@_-"/>
    <numFmt numFmtId="217" formatCode="_-* #,##0.00\ _K_č_s_-;\-* #,##0.00\ _K_č_s_-;_-* &quot;-&quot;??\ _K_č_s_-;_-@_-"/>
    <numFmt numFmtId="218" formatCode="_-&quot;Ł&quot;* #,##0_-;\-&quot;Ł&quot;* #,##0_-;_-&quot;Ł&quot;* &quot;-&quot;_-;_-@_-"/>
    <numFmt numFmtId="219" formatCode="_-* #,##0_-;\-* #,##0_-;_-* &quot;-&quot;_-;_-@_-"/>
    <numFmt numFmtId="220" formatCode="_-&quot;Ł&quot;* #,##0.00_-;\-&quot;Ł&quot;* #,##0.00_-;_-&quot;Ł&quot;* &quot;-&quot;??_-;_-@_-"/>
    <numFmt numFmtId="221" formatCode="_-* #,##0.00_-;\-* #,##0.00_-;_-* &quot;-&quot;??_-;_-@_-"/>
    <numFmt numFmtId="222" formatCode="#,##0.\-;\-#,##0.\-"/>
    <numFmt numFmtId="223" formatCode="#,##0.0.\-;[Red]\-#,##0.0.\-"/>
    <numFmt numFmtId="224" formatCode="#,##0.00.\-;[Red]\-#,##0.00.\-"/>
    <numFmt numFmtId="225" formatCode="#\ ###\ ###"/>
  </numFmts>
  <fonts count="77">
    <font>
      <sz val="10"/>
      <name val="Arial"/>
      <family val="0"/>
    </font>
    <font>
      <sz val="10"/>
      <name val="Helv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Bez Patky"/>
      <family val="2"/>
    </font>
    <font>
      <u val="single"/>
      <sz val="10"/>
      <color indexed="36"/>
      <name val="Arial CE"/>
      <family val="0"/>
    </font>
    <font>
      <sz val="10"/>
      <name val="MS Sans Serif"/>
      <family val="0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10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sz val="10"/>
      <name val="Arial"/>
      <family val="2"/>
    </font>
    <font>
      <sz val="12"/>
      <name val="Times New Roman CE"/>
      <family val="0"/>
    </font>
    <font>
      <sz val="8"/>
      <name val="Arial CE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Arial CE"/>
      <family val="0"/>
    </font>
    <font>
      <b/>
      <u val="singleAccounting"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3"/>
      <name val="Arial CE"/>
      <family val="2"/>
    </font>
    <font>
      <b/>
      <u val="singleAccounting"/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i/>
      <u val="singleAccounting"/>
      <sz val="10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8"/>
      <color indexed="12"/>
      <name val="Arial CE"/>
      <family val="0"/>
    </font>
    <font>
      <b/>
      <i/>
      <u val="single"/>
      <sz val="10"/>
      <color indexed="12"/>
      <name val="Arial CE"/>
      <family val="2"/>
    </font>
    <font>
      <b/>
      <i/>
      <sz val="8"/>
      <name val="Arial"/>
      <family val="2"/>
    </font>
    <font>
      <b/>
      <i/>
      <sz val="10"/>
      <name val="Times New Roman CE"/>
      <family val="1"/>
    </font>
    <font>
      <sz val="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9" fontId="2" fillId="0" borderId="1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2" applyNumberFormat="0" applyFill="0" applyAlignment="0" applyProtection="0"/>
    <xf numFmtId="21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3" applyNumberFormat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24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2" fillId="0" borderId="0" applyNumberFormat="0" applyFill="0" applyBorder="0" applyAlignment="0" applyProtection="0"/>
    <xf numFmtId="0" fontId="73" fillId="25" borderId="9" applyNumberFormat="0" applyAlignment="0" applyProtection="0"/>
    <xf numFmtId="0" fontId="74" fillId="26" borderId="9" applyNumberFormat="0" applyAlignment="0" applyProtection="0"/>
    <xf numFmtId="0" fontId="75" fillId="26" borderId="10" applyNumberFormat="0" applyAlignment="0" applyProtection="0"/>
    <xf numFmtId="0" fontId="76" fillId="0" borderId="0" applyNumberFormat="0" applyFill="0" applyBorder="0" applyAlignment="0" applyProtection="0"/>
    <xf numFmtId="21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49" fontId="8" fillId="0" borderId="11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wrapText="1"/>
    </xf>
    <xf numFmtId="164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65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10" fillId="0" borderId="12" xfId="0" applyNumberFormat="1" applyFont="1" applyBorder="1" applyAlignment="1">
      <alignment horizontal="righ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left" vertical="top" wrapText="1"/>
    </xf>
    <xf numFmtId="165" fontId="11" fillId="0" borderId="12" xfId="0" applyNumberFormat="1" applyFont="1" applyFill="1" applyBorder="1" applyAlignment="1">
      <alignment horizontal="right" vertical="top"/>
    </xf>
    <xf numFmtId="166" fontId="10" fillId="0" borderId="12" xfId="0" applyNumberFormat="1" applyFont="1" applyBorder="1" applyAlignment="1">
      <alignment horizontal="right" vertical="top"/>
    </xf>
    <xf numFmtId="167" fontId="10" fillId="0" borderId="12" xfId="0" applyNumberFormat="1" applyFont="1" applyBorder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0" fontId="0" fillId="0" borderId="0" xfId="0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0" fillId="0" borderId="12" xfId="0" applyBorder="1" applyAlignment="1">
      <alignment vertical="top" wrapText="1"/>
    </xf>
    <xf numFmtId="0" fontId="15" fillId="33" borderId="0" xfId="0" applyFont="1" applyFill="1" applyAlignment="1">
      <alignment/>
    </xf>
    <xf numFmtId="0" fontId="2" fillId="0" borderId="12" xfId="60" applyFont="1" applyFill="1" applyBorder="1" applyAlignment="1">
      <alignment vertical="top" wrapText="1"/>
      <protection/>
    </xf>
    <xf numFmtId="0" fontId="2" fillId="0" borderId="12" xfId="60" applyFont="1" applyFill="1" applyBorder="1" applyAlignment="1">
      <alignment horizontal="center" vertical="top" wrapText="1"/>
      <protection/>
    </xf>
    <xf numFmtId="0" fontId="16" fillId="0" borderId="0" xfId="0" applyFont="1" applyFill="1" applyBorder="1" applyAlignment="1">
      <alignment wrapText="1"/>
    </xf>
    <xf numFmtId="0" fontId="14" fillId="0" borderId="12" xfId="60" applyFont="1" applyFill="1" applyBorder="1" applyAlignment="1">
      <alignment vertical="top" wrapText="1"/>
      <protection/>
    </xf>
    <xf numFmtId="164" fontId="10" fillId="0" borderId="12" xfId="0" applyNumberFormat="1" applyFont="1" applyBorder="1" applyAlignment="1">
      <alignment horizontal="left" vertical="top"/>
    </xf>
    <xf numFmtId="165" fontId="7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Alignment="1">
      <alignment horizontal="right"/>
    </xf>
    <xf numFmtId="49" fontId="10" fillId="0" borderId="12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left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49" fontId="9" fillId="0" borderId="0" xfId="0" applyNumberFormat="1" applyFont="1" applyAlignment="1">
      <alignment horizontal="left"/>
    </xf>
    <xf numFmtId="0" fontId="2" fillId="0" borderId="12" xfId="60" applyFont="1" applyFill="1" applyBorder="1" applyAlignment="1">
      <alignment horizontal="left" vertical="top" wrapText="1"/>
      <protection/>
    </xf>
    <xf numFmtId="164" fontId="17" fillId="0" borderId="12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6" fillId="0" borderId="0" xfId="0" applyFont="1" applyFill="1" applyBorder="1" applyAlignment="1">
      <alignment horizontal="left"/>
    </xf>
    <xf numFmtId="49" fontId="19" fillId="0" borderId="12" xfId="0" applyNumberFormat="1" applyFont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0" fontId="21" fillId="34" borderId="13" xfId="62" applyFont="1" applyFill="1" applyBorder="1" applyAlignment="1">
      <alignment vertical="top" wrapText="1"/>
      <protection/>
    </xf>
    <xf numFmtId="49" fontId="10" fillId="0" borderId="14" xfId="0" applyNumberFormat="1" applyFont="1" applyBorder="1" applyAlignment="1">
      <alignment horizontal="left" vertical="top"/>
    </xf>
    <xf numFmtId="0" fontId="2" fillId="0" borderId="15" xfId="60" applyFont="1" applyFill="1" applyBorder="1" applyAlignment="1">
      <alignment horizontal="left" vertical="top" wrapText="1"/>
      <protection/>
    </xf>
    <xf numFmtId="49" fontId="10" fillId="0" borderId="12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165" fontId="10" fillId="0" borderId="12" xfId="0" applyNumberFormat="1" applyFont="1" applyFill="1" applyBorder="1" applyAlignment="1">
      <alignment horizontal="right" vertical="top"/>
    </xf>
    <xf numFmtId="0" fontId="0" fillId="0" borderId="12" xfId="60" applyFont="1" applyFill="1" applyBorder="1" applyAlignment="1">
      <alignment vertical="top" wrapText="1"/>
      <protection/>
    </xf>
    <xf numFmtId="49" fontId="10" fillId="0" borderId="16" xfId="0" applyNumberFormat="1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center" vertical="top"/>
    </xf>
    <xf numFmtId="165" fontId="11" fillId="0" borderId="16" xfId="0" applyNumberFormat="1" applyFont="1" applyFill="1" applyBorder="1" applyAlignment="1">
      <alignment horizontal="right" vertical="top"/>
    </xf>
    <xf numFmtId="166" fontId="10" fillId="0" borderId="16" xfId="0" applyNumberFormat="1" applyFont="1" applyBorder="1" applyAlignment="1">
      <alignment horizontal="right" vertical="top"/>
    </xf>
    <xf numFmtId="49" fontId="9" fillId="0" borderId="12" xfId="0" applyNumberFormat="1" applyFont="1" applyBorder="1" applyAlignment="1">
      <alignment/>
    </xf>
    <xf numFmtId="49" fontId="0" fillId="0" borderId="12" xfId="70" applyNumberFormat="1" applyFont="1" applyFill="1" applyBorder="1" applyAlignment="1">
      <alignment vertical="center" wrapText="1"/>
      <protection/>
    </xf>
    <xf numFmtId="0" fontId="22" fillId="0" borderId="0" xfId="61" applyFont="1" applyAlignment="1">
      <alignment wrapText="1"/>
      <protection/>
    </xf>
    <xf numFmtId="0" fontId="14" fillId="0" borderId="0" xfId="0" applyFont="1" applyAlignment="1">
      <alignment/>
    </xf>
    <xf numFmtId="164" fontId="10" fillId="0" borderId="0" xfId="0" applyNumberFormat="1" applyFont="1" applyBorder="1" applyAlignment="1">
      <alignment horizontal="right" vertical="top"/>
    </xf>
    <xf numFmtId="165" fontId="11" fillId="0" borderId="12" xfId="0" applyNumberFormat="1" applyFont="1" applyFill="1" applyBorder="1" applyAlignment="1">
      <alignment horizontal="left" vertical="top"/>
    </xf>
    <xf numFmtId="49" fontId="12" fillId="0" borderId="12" xfId="70" applyNumberFormat="1" applyFont="1" applyFill="1" applyBorder="1" applyAlignment="1">
      <alignment vertical="center" wrapText="1"/>
      <protection/>
    </xf>
    <xf numFmtId="0" fontId="12" fillId="0" borderId="12" xfId="60" applyFont="1" applyFill="1" applyBorder="1" applyAlignment="1">
      <alignment vertical="top" wrapText="1"/>
      <protection/>
    </xf>
    <xf numFmtId="167" fontId="0" fillId="0" borderId="0" xfId="0" applyNumberFormat="1" applyAlignment="1">
      <alignment/>
    </xf>
    <xf numFmtId="167" fontId="10" fillId="0" borderId="0" xfId="0" applyNumberFormat="1" applyFont="1" applyBorder="1" applyAlignment="1">
      <alignment horizontal="right" vertical="top"/>
    </xf>
    <xf numFmtId="0" fontId="14" fillId="0" borderId="0" xfId="59">
      <alignment/>
      <protection/>
    </xf>
    <xf numFmtId="187" fontId="14" fillId="0" borderId="0" xfId="59" applyNumberFormat="1" applyAlignment="1">
      <alignment horizontal="center"/>
      <protection/>
    </xf>
    <xf numFmtId="0" fontId="14" fillId="35" borderId="0" xfId="59" applyFill="1">
      <alignment/>
      <protection/>
    </xf>
    <xf numFmtId="187" fontId="14" fillId="35" borderId="0" xfId="59" applyNumberFormat="1" applyFill="1" applyAlignment="1">
      <alignment horizontal="center"/>
      <protection/>
    </xf>
    <xf numFmtId="0" fontId="14" fillId="35" borderId="0" xfId="59" applyFill="1" applyAlignment="1">
      <alignment wrapText="1"/>
      <protection/>
    </xf>
    <xf numFmtId="0" fontId="14" fillId="35" borderId="0" xfId="59" applyFill="1" applyBorder="1">
      <alignment/>
      <protection/>
    </xf>
    <xf numFmtId="0" fontId="22" fillId="0" borderId="0" xfId="59" applyFont="1">
      <alignment/>
      <protection/>
    </xf>
    <xf numFmtId="44" fontId="22" fillId="0" borderId="0" xfId="59" applyNumberFormat="1" applyFont="1">
      <alignment/>
      <protection/>
    </xf>
    <xf numFmtId="0" fontId="14" fillId="0" borderId="0" xfId="59" applyFont="1">
      <alignment/>
      <protection/>
    </xf>
    <xf numFmtId="44" fontId="23" fillId="35" borderId="17" xfId="50" applyNumberFormat="1" applyFont="1" applyFill="1" applyBorder="1" applyAlignment="1">
      <alignment vertical="center"/>
    </xf>
    <xf numFmtId="0" fontId="25" fillId="0" borderId="0" xfId="59" applyFont="1" applyBorder="1" applyAlignment="1">
      <alignment vertical="center"/>
      <protection/>
    </xf>
    <xf numFmtId="187" fontId="24" fillId="35" borderId="0" xfId="59" applyNumberFormat="1" applyFont="1" applyFill="1" applyBorder="1" applyAlignment="1">
      <alignment horizontal="center" vertical="center"/>
      <protection/>
    </xf>
    <xf numFmtId="0" fontId="26" fillId="0" borderId="0" xfId="59" applyFont="1">
      <alignment/>
      <protection/>
    </xf>
    <xf numFmtId="44" fontId="27" fillId="0" borderId="18" xfId="50" applyNumberFormat="1" applyFont="1" applyFill="1" applyBorder="1" applyAlignment="1">
      <alignment vertical="center"/>
    </xf>
    <xf numFmtId="0" fontId="29" fillId="0" borderId="19" xfId="59" applyFont="1" applyBorder="1" applyAlignment="1">
      <alignment vertical="center"/>
      <protection/>
    </xf>
    <xf numFmtId="187" fontId="28" fillId="0" borderId="20" xfId="59" applyNumberFormat="1" applyFont="1" applyBorder="1" applyAlignment="1">
      <alignment horizontal="center" vertical="center"/>
      <protection/>
    </xf>
    <xf numFmtId="42" fontId="17" fillId="0" borderId="21" xfId="50" applyNumberFormat="1" applyFont="1" applyFill="1" applyBorder="1" applyAlignment="1">
      <alignment/>
    </xf>
    <xf numFmtId="0" fontId="31" fillId="0" borderId="22" xfId="59" applyFont="1" applyBorder="1">
      <alignment/>
      <protection/>
    </xf>
    <xf numFmtId="187" fontId="31" fillId="0" borderId="23" xfId="59" applyNumberFormat="1" applyFont="1" applyBorder="1" applyAlignment="1">
      <alignment horizontal="center"/>
      <protection/>
    </xf>
    <xf numFmtId="44" fontId="32" fillId="0" borderId="21" xfId="50" applyNumberFormat="1" applyFont="1" applyFill="1" applyBorder="1" applyAlignment="1">
      <alignment/>
    </xf>
    <xf numFmtId="0" fontId="33" fillId="0" borderId="22" xfId="59" applyFont="1" applyBorder="1">
      <alignment/>
      <protection/>
    </xf>
    <xf numFmtId="187" fontId="33" fillId="0" borderId="23" xfId="59" applyNumberFormat="1" applyFont="1" applyBorder="1" applyAlignment="1">
      <alignment horizontal="center"/>
      <protection/>
    </xf>
    <xf numFmtId="44" fontId="17" fillId="0" borderId="21" xfId="50" applyNumberFormat="1" applyFont="1" applyFill="1" applyBorder="1" applyAlignment="1">
      <alignment/>
    </xf>
    <xf numFmtId="0" fontId="34" fillId="0" borderId="0" xfId="59" applyFont="1">
      <alignment/>
      <protection/>
    </xf>
    <xf numFmtId="44" fontId="35" fillId="0" borderId="24" xfId="50" applyFont="1" applyFill="1" applyBorder="1" applyAlignment="1">
      <alignment/>
    </xf>
    <xf numFmtId="0" fontId="36" fillId="0" borderId="25" xfId="59" applyFont="1" applyBorder="1">
      <alignment/>
      <protection/>
    </xf>
    <xf numFmtId="187" fontId="35" fillId="0" borderId="26" xfId="59" applyNumberFormat="1" applyFont="1" applyBorder="1" applyAlignment="1">
      <alignment horizontal="center"/>
      <protection/>
    </xf>
    <xf numFmtId="4" fontId="37" fillId="36" borderId="27" xfId="59" applyNumberFormat="1" applyFont="1" applyFill="1" applyBorder="1" applyAlignment="1">
      <alignment horizontal="center"/>
      <protection/>
    </xf>
    <xf numFmtId="0" fontId="37" fillId="36" borderId="27" xfId="59" applyFont="1" applyFill="1" applyBorder="1" applyAlignment="1">
      <alignment horizontal="center"/>
      <protection/>
    </xf>
    <xf numFmtId="187" fontId="37" fillId="36" borderId="27" xfId="59" applyNumberFormat="1" applyFont="1" applyFill="1" applyBorder="1" applyAlignment="1">
      <alignment horizontal="center"/>
      <protection/>
    </xf>
    <xf numFmtId="4" fontId="37" fillId="36" borderId="28" xfId="59" applyNumberFormat="1" applyFont="1" applyFill="1" applyBorder="1" applyAlignment="1">
      <alignment horizontal="center"/>
      <protection/>
    </xf>
    <xf numFmtId="0" fontId="37" fillId="36" borderId="28" xfId="59" applyFont="1" applyFill="1" applyBorder="1" applyAlignment="1">
      <alignment horizontal="center"/>
      <protection/>
    </xf>
    <xf numFmtId="187" fontId="37" fillId="36" borderId="28" xfId="59" applyNumberFormat="1" applyFont="1" applyFill="1" applyBorder="1" applyAlignment="1">
      <alignment horizontal="center"/>
      <protection/>
    </xf>
    <xf numFmtId="4" fontId="39" fillId="35" borderId="29" xfId="46" applyNumberFormat="1" applyFont="1" applyFill="1" applyBorder="1" applyAlignment="1" applyProtection="1">
      <alignment/>
      <protection/>
    </xf>
    <xf numFmtId="0" fontId="37" fillId="35" borderId="0" xfId="59" applyFont="1" applyFill="1" applyBorder="1">
      <alignment/>
      <protection/>
    </xf>
    <xf numFmtId="187" fontId="14" fillId="35" borderId="26" xfId="59" applyNumberFormat="1" applyFont="1" applyFill="1" applyBorder="1" applyAlignment="1">
      <alignment horizontal="center"/>
      <protection/>
    </xf>
    <xf numFmtId="14" fontId="40" fillId="35" borderId="0" xfId="59" applyNumberFormat="1" applyFont="1" applyFill="1" applyBorder="1">
      <alignment/>
      <protection/>
    </xf>
    <xf numFmtId="4" fontId="41" fillId="35" borderId="29" xfId="59" applyNumberFormat="1" applyFont="1" applyFill="1" applyBorder="1">
      <alignment/>
      <protection/>
    </xf>
    <xf numFmtId="0" fontId="40" fillId="35" borderId="0" xfId="59" applyFont="1" applyFill="1" applyBorder="1">
      <alignment/>
      <protection/>
    </xf>
    <xf numFmtId="4" fontId="37" fillId="35" borderId="29" xfId="59" applyNumberFormat="1" applyFont="1" applyFill="1" applyBorder="1">
      <alignment/>
      <protection/>
    </xf>
    <xf numFmtId="4" fontId="14" fillId="35" borderId="30" xfId="59" applyNumberFormat="1" applyFont="1" applyFill="1" applyBorder="1">
      <alignment/>
      <protection/>
    </xf>
    <xf numFmtId="0" fontId="14" fillId="35" borderId="17" xfId="59" applyFont="1" applyFill="1" applyBorder="1">
      <alignment/>
      <protection/>
    </xf>
    <xf numFmtId="187" fontId="42" fillId="35" borderId="31" xfId="59" applyNumberFormat="1" applyFont="1" applyFill="1" applyBorder="1" applyAlignment="1">
      <alignment horizontal="center"/>
      <protection/>
    </xf>
    <xf numFmtId="49" fontId="31" fillId="0" borderId="22" xfId="59" applyNumberFormat="1" applyFont="1" applyBorder="1">
      <alignment/>
      <protection/>
    </xf>
    <xf numFmtId="49" fontId="14" fillId="0" borderId="0" xfId="59" applyNumberFormat="1">
      <alignment/>
      <protection/>
    </xf>
  </cellXfs>
  <cellStyles count="70">
    <cellStyle name="Normal" xfId="0"/>
    <cellStyle name="_PERSONAL" xfId="15"/>
    <cellStyle name="_PERSONAL_1" xfId="16"/>
    <cellStyle name="1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 [0]_laroux" xfId="37"/>
    <cellStyle name="Comma_laroux" xfId="38"/>
    <cellStyle name="Currency [0]_laroux" xfId="39"/>
    <cellStyle name="Currency_laroux" xfId="40"/>
    <cellStyle name="Comma" xfId="41"/>
    <cellStyle name="Comma [0]" xfId="42"/>
    <cellStyle name="Dziesiętny [0]_laroux" xfId="43"/>
    <cellStyle name="Dziesiętny_laroux" xfId="44"/>
    <cellStyle name="Hyperlink" xfId="45"/>
    <cellStyle name="Hypertextový odkaz 2" xfId="46"/>
    <cellStyle name="Chybně" xfId="47"/>
    <cellStyle name="Kontrolní buňka" xfId="48"/>
    <cellStyle name="Currency" xfId="49"/>
    <cellStyle name="měny 2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_laroux" xfId="58"/>
    <cellStyle name="normální 2" xfId="59"/>
    <cellStyle name="normální_List1" xfId="60"/>
    <cellStyle name="normální_SABLONY" xfId="61"/>
    <cellStyle name="normální_TE_SO01ab_ESO_0000_SPEC" xfId="62"/>
    <cellStyle name="Normalny_laroux" xfId="63"/>
    <cellStyle name="Followed Hyperlink" xfId="64"/>
    <cellStyle name="Poznámka" xfId="65"/>
    <cellStyle name="Percent" xfId="66"/>
    <cellStyle name="Propojená buňka" xfId="67"/>
    <cellStyle name="Správně" xfId="68"/>
    <cellStyle name="Standard_aktuell" xfId="69"/>
    <cellStyle name="Styl 1" xfId="70"/>
    <cellStyle name="Text upozornění" xfId="71"/>
    <cellStyle name="Vstup" xfId="72"/>
    <cellStyle name="Výpočet" xfId="73"/>
    <cellStyle name="Výstup" xfId="74"/>
    <cellStyle name="Vysvětlující text" xfId="75"/>
    <cellStyle name="Walutowy [0]_laroux" xfId="76"/>
    <cellStyle name="Walutowy_laroux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44"/>
  <sheetViews>
    <sheetView showGridLines="0" view="pageBreakPreview" zoomScaleNormal="80" zoomScaleSheetLayoutView="100" zoomScalePageLayoutView="0" workbookViewId="0" topLeftCell="A1">
      <pane ySplit="3" topLeftCell="A37" activePane="bottomLeft" state="frozen"/>
      <selection pane="topLeft" activeCell="A1" sqref="A1"/>
      <selection pane="bottomLeft" activeCell="G8" sqref="G8"/>
    </sheetView>
  </sheetViews>
  <sheetFormatPr defaultColWidth="9.140625" defaultRowHeight="12.75" outlineLevelRow="1"/>
  <cols>
    <col min="1" max="1" width="6.00390625" style="22" bestFit="1" customWidth="1"/>
    <col min="2" max="2" width="10.421875" style="23" customWidth="1"/>
    <col min="3" max="3" width="76.8515625" style="25" customWidth="1"/>
    <col min="4" max="4" width="11.140625" style="25" customWidth="1"/>
    <col min="5" max="5" width="3.8515625" style="24" bestFit="1" customWidth="1"/>
    <col min="6" max="6" width="15.140625" style="26" bestFit="1" customWidth="1"/>
    <col min="7" max="8" width="10.8515625" style="27" bestFit="1" customWidth="1"/>
    <col min="9" max="9" width="14.57421875" style="28" customWidth="1"/>
    <col min="10" max="10" width="15.140625" style="26" bestFit="1" customWidth="1"/>
  </cols>
  <sheetData>
    <row r="1" spans="1:10" ht="21" customHeight="1">
      <c r="A1" s="1"/>
      <c r="B1" s="2" t="s">
        <v>0</v>
      </c>
      <c r="C1" s="2" t="s">
        <v>37</v>
      </c>
      <c r="D1" s="43"/>
      <c r="E1" s="2"/>
      <c r="F1" s="39"/>
      <c r="G1" s="4"/>
      <c r="H1" s="4"/>
      <c r="I1" s="5"/>
      <c r="J1" s="3"/>
    </row>
    <row r="2" spans="1:10" ht="21" customHeight="1">
      <c r="A2" s="1"/>
      <c r="B2" s="2" t="s">
        <v>36</v>
      </c>
      <c r="C2" s="2" t="s">
        <v>77</v>
      </c>
      <c r="D2" s="43"/>
      <c r="E2" s="2"/>
      <c r="F2" s="39"/>
      <c r="G2" s="4"/>
      <c r="H2" s="4"/>
      <c r="I2" s="5"/>
      <c r="J2" s="3"/>
    </row>
    <row r="3" spans="1:10" s="29" customFormat="1" ht="29.25" customHeight="1" thickBot="1">
      <c r="A3" s="6" t="s">
        <v>1</v>
      </c>
      <c r="B3" s="7" t="s">
        <v>2</v>
      </c>
      <c r="C3" s="7" t="s">
        <v>3</v>
      </c>
      <c r="D3" s="44" t="s">
        <v>5</v>
      </c>
      <c r="E3" s="7" t="s">
        <v>4</v>
      </c>
      <c r="F3" s="6" t="s">
        <v>7</v>
      </c>
      <c r="G3" s="30" t="s">
        <v>46</v>
      </c>
      <c r="H3" s="30" t="s">
        <v>46</v>
      </c>
      <c r="I3" s="6" t="s">
        <v>47</v>
      </c>
      <c r="J3" s="30" t="s">
        <v>6</v>
      </c>
    </row>
    <row r="4" spans="1:10" ht="12" customHeight="1">
      <c r="A4" s="8"/>
      <c r="B4" s="9"/>
      <c r="C4" s="9"/>
      <c r="D4" s="45"/>
      <c r="E4" s="9"/>
      <c r="F4" s="8"/>
      <c r="G4" s="8"/>
      <c r="H4" s="8"/>
      <c r="I4" s="8"/>
      <c r="J4" s="8"/>
    </row>
    <row r="5" spans="1:13" ht="21" customHeight="1">
      <c r="A5" s="1"/>
      <c r="B5" s="2" t="s">
        <v>36</v>
      </c>
      <c r="C5" s="2" t="s">
        <v>77</v>
      </c>
      <c r="D5" s="43"/>
      <c r="E5" s="2"/>
      <c r="F5" s="39"/>
      <c r="G5" s="4"/>
      <c r="H5" s="4"/>
      <c r="I5" s="5">
        <f>SUBTOTAL(9,I6:I51)</f>
        <v>0</v>
      </c>
      <c r="J5" s="3"/>
      <c r="M5" s="78"/>
    </row>
    <row r="6" spans="1:10" ht="15.75" customHeight="1">
      <c r="A6" s="10">
        <v>1</v>
      </c>
      <c r="B6" s="11"/>
      <c r="C6" s="11" t="s">
        <v>10</v>
      </c>
      <c r="D6" s="46"/>
      <c r="E6" s="11"/>
      <c r="F6" s="40"/>
      <c r="G6" s="13"/>
      <c r="H6" s="13"/>
      <c r="I6" s="14">
        <f>SUBTOTAL(9,I8:I14)</f>
        <v>0</v>
      </c>
      <c r="J6" s="12"/>
    </row>
    <row r="7" spans="1:14" ht="124.5" customHeight="1">
      <c r="A7" s="10"/>
      <c r="B7" s="11"/>
      <c r="C7" s="72" t="s">
        <v>38</v>
      </c>
      <c r="D7" s="46"/>
      <c r="E7" s="11"/>
      <c r="F7" s="40"/>
      <c r="G7" s="13"/>
      <c r="H7" s="13"/>
      <c r="I7" s="14"/>
      <c r="J7" s="12"/>
      <c r="N7" s="78">
        <f>SUM(I8:I14,I18:I27,I30:I31,I35:I41)</f>
        <v>0</v>
      </c>
    </row>
    <row r="8" spans="1:10" ht="12.75" outlineLevel="1">
      <c r="A8" s="15">
        <v>1</v>
      </c>
      <c r="B8" s="16" t="s">
        <v>13</v>
      </c>
      <c r="C8" s="34" t="s">
        <v>39</v>
      </c>
      <c r="D8" s="47"/>
      <c r="E8" s="35" t="s">
        <v>11</v>
      </c>
      <c r="F8" s="19">
        <v>240</v>
      </c>
      <c r="G8" s="20"/>
      <c r="H8" s="20"/>
      <c r="I8" s="21"/>
      <c r="J8" s="19"/>
    </row>
    <row r="9" spans="1:10" ht="12.75" outlineLevel="1">
      <c r="A9" s="15">
        <v>1</v>
      </c>
      <c r="B9" s="59" t="s">
        <v>14</v>
      </c>
      <c r="C9" s="34" t="s">
        <v>40</v>
      </c>
      <c r="D9" s="60"/>
      <c r="E9" s="35" t="s">
        <v>11</v>
      </c>
      <c r="F9" s="19">
        <v>140</v>
      </c>
      <c r="G9" s="20"/>
      <c r="H9" s="20"/>
      <c r="I9" s="21"/>
      <c r="J9" s="19"/>
    </row>
    <row r="10" spans="1:10" ht="12.75" outlineLevel="1">
      <c r="A10" s="15">
        <v>1</v>
      </c>
      <c r="B10" s="16" t="s">
        <v>15</v>
      </c>
      <c r="C10" s="34" t="s">
        <v>41</v>
      </c>
      <c r="D10" s="60"/>
      <c r="E10" s="35" t="s">
        <v>11</v>
      </c>
      <c r="F10" s="19">
        <v>140</v>
      </c>
      <c r="G10" s="20"/>
      <c r="H10" s="20"/>
      <c r="I10" s="21"/>
      <c r="J10" s="19"/>
    </row>
    <row r="11" spans="1:10" ht="12.75" outlineLevel="1">
      <c r="A11" s="15">
        <v>1</v>
      </c>
      <c r="B11" s="59" t="s">
        <v>16</v>
      </c>
      <c r="C11" s="34" t="s">
        <v>48</v>
      </c>
      <c r="D11" s="60"/>
      <c r="E11" s="35" t="s">
        <v>11</v>
      </c>
      <c r="F11" s="19">
        <v>120</v>
      </c>
      <c r="G11" s="20"/>
      <c r="H11" s="20"/>
      <c r="I11" s="21"/>
      <c r="J11" s="19"/>
    </row>
    <row r="12" spans="1:10" ht="12.75" outlineLevel="1">
      <c r="A12" s="15">
        <v>1</v>
      </c>
      <c r="B12" s="16" t="s">
        <v>17</v>
      </c>
      <c r="C12" s="34" t="s">
        <v>49</v>
      </c>
      <c r="D12" s="60"/>
      <c r="E12" s="35" t="s">
        <v>11</v>
      </c>
      <c r="F12" s="19">
        <v>15</v>
      </c>
      <c r="G12" s="20"/>
      <c r="H12" s="20"/>
      <c r="I12" s="21"/>
      <c r="J12" s="19"/>
    </row>
    <row r="13" spans="1:10" ht="12.75" outlineLevel="1">
      <c r="A13" s="15">
        <v>1</v>
      </c>
      <c r="B13" s="59" t="s">
        <v>18</v>
      </c>
      <c r="C13" s="73" t="s">
        <v>50</v>
      </c>
      <c r="D13" s="60"/>
      <c r="E13" s="35" t="s">
        <v>8</v>
      </c>
      <c r="F13" s="19">
        <v>26</v>
      </c>
      <c r="G13" s="20"/>
      <c r="H13" s="20"/>
      <c r="I13" s="21"/>
      <c r="J13" s="19"/>
    </row>
    <row r="14" spans="1:10" ht="12.75" outlineLevel="1">
      <c r="A14" s="15">
        <v>1</v>
      </c>
      <c r="B14" s="16" t="s">
        <v>19</v>
      </c>
      <c r="C14" s="34" t="s">
        <v>9</v>
      </c>
      <c r="D14" s="60"/>
      <c r="E14" s="35" t="s">
        <v>12</v>
      </c>
      <c r="F14" s="19">
        <v>1</v>
      </c>
      <c r="G14" s="20"/>
      <c r="H14" s="20"/>
      <c r="I14" s="21"/>
      <c r="J14" s="19"/>
    </row>
    <row r="15" spans="1:10" ht="12.75" outlineLevel="1">
      <c r="A15" s="15"/>
      <c r="B15" s="16"/>
      <c r="C15" s="73"/>
      <c r="D15" s="18"/>
      <c r="E15" s="17"/>
      <c r="F15" s="19"/>
      <c r="G15" s="20"/>
      <c r="H15" s="20"/>
      <c r="I15" s="21"/>
      <c r="J15" s="19"/>
    </row>
    <row r="16" spans="1:10" ht="12.75" outlineLevel="1">
      <c r="A16" s="10">
        <v>2</v>
      </c>
      <c r="B16" s="16"/>
      <c r="C16" s="11" t="s">
        <v>29</v>
      </c>
      <c r="D16" s="46"/>
      <c r="E16" s="12"/>
      <c r="F16" s="41"/>
      <c r="G16" s="13"/>
      <c r="H16" s="14"/>
      <c r="I16" s="14"/>
      <c r="J16" s="19"/>
    </row>
    <row r="17" spans="1:10" ht="12.75">
      <c r="A17" s="15">
        <v>2</v>
      </c>
      <c r="B17" s="65" t="s">
        <v>13</v>
      </c>
      <c r="C17" s="36"/>
      <c r="D17" s="66"/>
      <c r="E17" s="67"/>
      <c r="F17" s="68"/>
      <c r="G17" s="69"/>
      <c r="H17" s="20"/>
      <c r="I17" s="21"/>
      <c r="J17" s="19"/>
    </row>
    <row r="18" spans="1:10" ht="12.75">
      <c r="A18" s="15">
        <v>2</v>
      </c>
      <c r="B18" s="16" t="s">
        <v>14</v>
      </c>
      <c r="C18" s="34" t="s">
        <v>30</v>
      </c>
      <c r="D18" s="18"/>
      <c r="E18" s="17" t="s">
        <v>11</v>
      </c>
      <c r="F18" s="19">
        <v>360</v>
      </c>
      <c r="G18" s="20"/>
      <c r="H18" s="20"/>
      <c r="I18" s="21"/>
      <c r="J18" s="19"/>
    </row>
    <row r="19" spans="1:10" ht="12.75">
      <c r="A19" s="15">
        <v>2</v>
      </c>
      <c r="B19" s="65" t="s">
        <v>15</v>
      </c>
      <c r="C19" s="34" t="s">
        <v>24</v>
      </c>
      <c r="D19" s="18"/>
      <c r="E19" s="17" t="s">
        <v>11</v>
      </c>
      <c r="F19" s="19">
        <v>60</v>
      </c>
      <c r="G19" s="20"/>
      <c r="H19" s="20"/>
      <c r="I19" s="21"/>
      <c r="J19" s="19"/>
    </row>
    <row r="20" spans="1:10" ht="12.75">
      <c r="A20" s="15">
        <v>2</v>
      </c>
      <c r="B20" s="16" t="s">
        <v>16</v>
      </c>
      <c r="C20" s="34" t="s">
        <v>25</v>
      </c>
      <c r="D20" s="18"/>
      <c r="E20" s="17" t="s">
        <v>31</v>
      </c>
      <c r="F20" s="19">
        <v>4.8</v>
      </c>
      <c r="G20" s="20"/>
      <c r="H20" s="20"/>
      <c r="I20" s="21"/>
      <c r="J20" s="19"/>
    </row>
    <row r="21" spans="1:10" ht="25.5">
      <c r="A21" s="15">
        <v>2</v>
      </c>
      <c r="B21" s="65" t="s">
        <v>17</v>
      </c>
      <c r="C21" s="34" t="s">
        <v>51</v>
      </c>
      <c r="D21" s="18"/>
      <c r="E21" s="17" t="s">
        <v>11</v>
      </c>
      <c r="F21" s="19">
        <v>115</v>
      </c>
      <c r="G21" s="20"/>
      <c r="H21" s="20"/>
      <c r="I21" s="21"/>
      <c r="J21" s="19"/>
    </row>
    <row r="22" spans="1:11" ht="12.75">
      <c r="A22" s="15">
        <v>2</v>
      </c>
      <c r="B22" s="16" t="s">
        <v>18</v>
      </c>
      <c r="C22" s="34" t="s">
        <v>26</v>
      </c>
      <c r="D22" s="38"/>
      <c r="E22" s="17" t="s">
        <v>11</v>
      </c>
      <c r="F22" s="19">
        <v>115</v>
      </c>
      <c r="G22" s="20"/>
      <c r="H22" s="15"/>
      <c r="I22" s="21"/>
      <c r="J22" s="15"/>
      <c r="K22" s="16"/>
    </row>
    <row r="23" spans="1:11" ht="12.75">
      <c r="A23" s="15">
        <v>2</v>
      </c>
      <c r="B23" s="65" t="s">
        <v>19</v>
      </c>
      <c r="C23" s="34" t="s">
        <v>27</v>
      </c>
      <c r="D23" s="38"/>
      <c r="E23" s="17" t="s">
        <v>11</v>
      </c>
      <c r="F23" s="19">
        <v>120</v>
      </c>
      <c r="G23" s="20"/>
      <c r="H23" s="15"/>
      <c r="I23" s="21"/>
      <c r="J23" s="15"/>
      <c r="K23" s="16"/>
    </row>
    <row r="24" spans="1:11" ht="12.75">
      <c r="A24" s="15">
        <v>2</v>
      </c>
      <c r="B24" s="16" t="s">
        <v>20</v>
      </c>
      <c r="C24" s="34" t="s">
        <v>28</v>
      </c>
      <c r="D24" s="48"/>
      <c r="E24" s="17" t="s">
        <v>11</v>
      </c>
      <c r="F24" s="19">
        <v>115</v>
      </c>
      <c r="G24" s="20"/>
      <c r="H24" s="16"/>
      <c r="I24" s="16"/>
      <c r="J24" s="16"/>
      <c r="K24" s="16"/>
    </row>
    <row r="25" spans="1:11" ht="25.5">
      <c r="A25" s="15">
        <v>2</v>
      </c>
      <c r="B25" s="65" t="s">
        <v>21</v>
      </c>
      <c r="C25" s="34" t="s">
        <v>52</v>
      </c>
      <c r="D25" s="48"/>
      <c r="E25" s="17" t="s">
        <v>8</v>
      </c>
      <c r="F25" s="19">
        <v>1</v>
      </c>
      <c r="G25" s="20"/>
      <c r="H25" s="16"/>
      <c r="I25" s="21"/>
      <c r="J25" s="16"/>
      <c r="K25" s="16"/>
    </row>
    <row r="26" spans="1:11" ht="12.75">
      <c r="A26" s="74">
        <v>2</v>
      </c>
      <c r="B26" s="16" t="s">
        <v>22</v>
      </c>
      <c r="C26" s="34" t="s">
        <v>53</v>
      </c>
      <c r="D26" s="48"/>
      <c r="E26" s="17" t="s">
        <v>42</v>
      </c>
      <c r="F26" s="19">
        <v>13</v>
      </c>
      <c r="G26" s="20"/>
      <c r="H26" s="16"/>
      <c r="I26" s="21"/>
      <c r="J26" s="16"/>
      <c r="K26" s="16"/>
    </row>
    <row r="27" spans="1:11" ht="12.75">
      <c r="A27" s="74"/>
      <c r="B27" s="65" t="s">
        <v>23</v>
      </c>
      <c r="C27" s="34" t="s">
        <v>54</v>
      </c>
      <c r="D27" s="48"/>
      <c r="E27" s="17" t="s">
        <v>8</v>
      </c>
      <c r="F27" s="19">
        <v>1</v>
      </c>
      <c r="G27" s="20"/>
      <c r="H27" s="16"/>
      <c r="I27" s="21"/>
      <c r="J27" s="16"/>
      <c r="K27" s="16"/>
    </row>
    <row r="28" spans="1:11" ht="12.75">
      <c r="A28" s="74"/>
      <c r="B28" s="65"/>
      <c r="C28" s="34"/>
      <c r="D28" s="48"/>
      <c r="E28" s="17"/>
      <c r="F28" s="19"/>
      <c r="G28" s="20"/>
      <c r="H28" s="16"/>
      <c r="I28" s="79"/>
      <c r="J28" s="16"/>
      <c r="K28" s="16"/>
    </row>
    <row r="29" spans="1:11" ht="12.75">
      <c r="A29" s="10">
        <v>3</v>
      </c>
      <c r="B29" s="16"/>
      <c r="C29" s="70" t="s">
        <v>32</v>
      </c>
      <c r="D29" s="16"/>
      <c r="E29" s="17"/>
      <c r="F29" s="19"/>
      <c r="G29" s="16"/>
      <c r="H29" s="16"/>
      <c r="I29" s="14"/>
      <c r="J29" s="16"/>
      <c r="K29" s="16"/>
    </row>
    <row r="30" spans="1:11" ht="12.75">
      <c r="A30" s="15">
        <v>3</v>
      </c>
      <c r="B30" s="16" t="s">
        <v>13</v>
      </c>
      <c r="C30" s="34" t="s">
        <v>33</v>
      </c>
      <c r="D30" s="16"/>
      <c r="E30" s="17" t="s">
        <v>11</v>
      </c>
      <c r="F30" s="19">
        <v>15</v>
      </c>
      <c r="G30" s="20"/>
      <c r="H30" s="16"/>
      <c r="I30" s="21"/>
      <c r="J30" s="16"/>
      <c r="K30" s="16"/>
    </row>
    <row r="31" spans="1:11" ht="12.75">
      <c r="A31" s="15">
        <v>3</v>
      </c>
      <c r="B31" s="16" t="s">
        <v>14</v>
      </c>
      <c r="C31" s="34" t="s">
        <v>34</v>
      </c>
      <c r="D31" s="16"/>
      <c r="E31" s="17" t="s">
        <v>8</v>
      </c>
      <c r="F31" s="19">
        <v>15</v>
      </c>
      <c r="G31" s="20"/>
      <c r="H31" s="16"/>
      <c r="I31" s="21"/>
      <c r="J31" s="16"/>
      <c r="K31" s="16"/>
    </row>
    <row r="32" spans="1:11" ht="12.75">
      <c r="A32" s="10">
        <v>4</v>
      </c>
      <c r="B32" s="16"/>
      <c r="C32" s="70" t="s">
        <v>35</v>
      </c>
      <c r="D32" s="16"/>
      <c r="E32" s="17"/>
      <c r="F32" s="19"/>
      <c r="G32" s="16"/>
      <c r="H32" s="16"/>
      <c r="I32" s="14"/>
      <c r="J32" s="16"/>
      <c r="K32" s="16"/>
    </row>
    <row r="33" spans="1:11" ht="12.75">
      <c r="A33" s="15">
        <v>4</v>
      </c>
      <c r="B33" s="16" t="s">
        <v>13</v>
      </c>
      <c r="C33" s="76" t="s">
        <v>55</v>
      </c>
      <c r="D33" s="61"/>
      <c r="E33" s="62"/>
      <c r="F33" s="63"/>
      <c r="G33" s="20"/>
      <c r="H33" s="16"/>
      <c r="I33" s="16"/>
      <c r="J33" s="16"/>
      <c r="K33" s="16"/>
    </row>
    <row r="34" spans="1:11" ht="25.5">
      <c r="A34" s="15">
        <v>4</v>
      </c>
      <c r="B34" s="16" t="s">
        <v>14</v>
      </c>
      <c r="C34" s="71" t="s">
        <v>56</v>
      </c>
      <c r="D34" s="61"/>
      <c r="E34" s="62" t="s">
        <v>8</v>
      </c>
      <c r="F34" s="63">
        <v>1</v>
      </c>
      <c r="G34" s="20"/>
      <c r="H34" s="16"/>
      <c r="I34" s="16"/>
      <c r="J34" s="16"/>
      <c r="K34" s="16"/>
    </row>
    <row r="35" spans="1:9" ht="12.75">
      <c r="A35" s="15">
        <v>4</v>
      </c>
      <c r="B35" s="16" t="s">
        <v>15</v>
      </c>
      <c r="C35" s="77" t="s">
        <v>43</v>
      </c>
      <c r="D35" s="61"/>
      <c r="E35" s="62"/>
      <c r="F35" s="63">
        <v>1</v>
      </c>
      <c r="G35" s="20"/>
      <c r="H35" s="16"/>
      <c r="I35" s="21"/>
    </row>
    <row r="36" spans="1:9" ht="12.75">
      <c r="A36" s="15">
        <v>4</v>
      </c>
      <c r="B36" s="16" t="s">
        <v>16</v>
      </c>
      <c r="C36" s="64" t="s">
        <v>44</v>
      </c>
      <c r="D36" s="61"/>
      <c r="E36" s="62" t="s">
        <v>42</v>
      </c>
      <c r="F36" s="63">
        <v>5</v>
      </c>
      <c r="G36" s="20"/>
      <c r="H36" s="16"/>
      <c r="I36" s="21"/>
    </row>
    <row r="37" spans="1:11" ht="12.75">
      <c r="A37" s="15">
        <v>4</v>
      </c>
      <c r="B37" s="16" t="s">
        <v>17</v>
      </c>
      <c r="C37" s="76" t="s">
        <v>57</v>
      </c>
      <c r="D37" s="61"/>
      <c r="E37" s="62"/>
      <c r="F37" s="63"/>
      <c r="G37" s="20"/>
      <c r="H37" s="16"/>
      <c r="I37" s="16"/>
      <c r="J37" s="16"/>
      <c r="K37" s="16"/>
    </row>
    <row r="38" spans="1:9" ht="25.5">
      <c r="A38" s="15">
        <v>4</v>
      </c>
      <c r="B38" s="16" t="s">
        <v>18</v>
      </c>
      <c r="C38" s="71" t="s">
        <v>45</v>
      </c>
      <c r="D38" s="16"/>
      <c r="E38" s="17" t="s">
        <v>8</v>
      </c>
      <c r="F38" s="19">
        <v>1</v>
      </c>
      <c r="G38" s="20"/>
      <c r="H38" s="16"/>
      <c r="I38" s="21"/>
    </row>
    <row r="39" spans="1:9" ht="12.75">
      <c r="A39" s="15">
        <v>4</v>
      </c>
      <c r="B39" s="16" t="s">
        <v>19</v>
      </c>
      <c r="C39" s="64" t="s">
        <v>9</v>
      </c>
      <c r="D39" s="61"/>
      <c r="E39" s="62"/>
      <c r="F39" s="63"/>
      <c r="G39" s="16"/>
      <c r="H39" s="16"/>
      <c r="I39" s="16"/>
    </row>
    <row r="40" spans="1:9" ht="12.75">
      <c r="A40" s="15">
        <v>4</v>
      </c>
      <c r="B40" s="16" t="s">
        <v>20</v>
      </c>
      <c r="C40" s="77" t="s">
        <v>59</v>
      </c>
      <c r="D40" s="61"/>
      <c r="E40" s="62"/>
      <c r="F40" s="63"/>
      <c r="G40" s="16"/>
      <c r="H40" s="16"/>
      <c r="I40" s="16"/>
    </row>
    <row r="41" spans="1:9" ht="12.75">
      <c r="A41" s="15">
        <v>4</v>
      </c>
      <c r="B41" s="16" t="s">
        <v>21</v>
      </c>
      <c r="C41" s="75" t="s">
        <v>58</v>
      </c>
      <c r="D41" s="19"/>
      <c r="E41" s="19" t="s">
        <v>8</v>
      </c>
      <c r="F41" s="19">
        <v>1</v>
      </c>
      <c r="G41" s="20"/>
      <c r="H41" s="16"/>
      <c r="I41" s="21"/>
    </row>
    <row r="42" spans="1:9" ht="12.75">
      <c r="A42" s="19"/>
      <c r="B42" s="19"/>
      <c r="C42" s="19"/>
      <c r="D42" s="19"/>
      <c r="E42" s="19"/>
      <c r="F42" s="19"/>
      <c r="G42" s="16"/>
      <c r="H42" s="16"/>
      <c r="I42" s="16"/>
    </row>
    <row r="43" spans="1:9" ht="12.75">
      <c r="A43" s="19"/>
      <c r="B43" s="19"/>
      <c r="C43" s="19"/>
      <c r="D43" s="19"/>
      <c r="E43" s="19"/>
      <c r="F43" s="19"/>
      <c r="G43" s="16"/>
      <c r="H43" s="16"/>
      <c r="I43" s="16"/>
    </row>
    <row r="44" spans="1:9" ht="12.75">
      <c r="A44" s="19"/>
      <c r="B44" s="19"/>
      <c r="C44" s="19"/>
      <c r="D44" s="19"/>
      <c r="E44" s="19"/>
      <c r="F44" s="19"/>
      <c r="G44" s="16"/>
      <c r="H44" s="16"/>
      <c r="I44" s="16"/>
    </row>
    <row r="45" spans="1:9" ht="12.75">
      <c r="A45" s="19"/>
      <c r="B45" s="19"/>
      <c r="C45" s="19"/>
      <c r="D45" s="19"/>
      <c r="E45" s="19"/>
      <c r="F45" s="19"/>
      <c r="G45" s="16"/>
      <c r="H45" s="16"/>
      <c r="I45" s="16"/>
    </row>
    <row r="46" spans="1:9" ht="12.75">
      <c r="A46" s="19"/>
      <c r="B46" s="19"/>
      <c r="C46" s="19"/>
      <c r="D46" s="19"/>
      <c r="E46" s="19"/>
      <c r="F46" s="19"/>
      <c r="G46" s="16"/>
      <c r="H46" s="16"/>
      <c r="I46" s="16"/>
    </row>
    <row r="47" spans="1:9" ht="12.75">
      <c r="A47" s="19"/>
      <c r="B47" s="19"/>
      <c r="C47" s="19"/>
      <c r="D47" s="19"/>
      <c r="E47" s="19"/>
      <c r="F47" s="19"/>
      <c r="G47" s="16"/>
      <c r="H47" s="16"/>
      <c r="I47" s="16"/>
    </row>
    <row r="48" spans="1:9" ht="12.75">
      <c r="A48" s="19"/>
      <c r="B48" s="19"/>
      <c r="C48" s="19"/>
      <c r="D48" s="19"/>
      <c r="E48" s="19"/>
      <c r="F48" s="19"/>
      <c r="G48" s="16"/>
      <c r="H48" s="16"/>
      <c r="I48" s="16"/>
    </row>
    <row r="49" spans="1:9" ht="12.75">
      <c r="A49" s="19"/>
      <c r="B49" s="19"/>
      <c r="C49" s="19"/>
      <c r="D49" s="19"/>
      <c r="E49" s="19"/>
      <c r="F49" s="19"/>
      <c r="G49" s="16"/>
      <c r="H49" s="16"/>
      <c r="I49" s="16"/>
    </row>
    <row r="50" spans="1:9" ht="12.75">
      <c r="A50" s="19"/>
      <c r="B50" s="19"/>
      <c r="C50" s="19"/>
      <c r="D50" s="19"/>
      <c r="E50" s="19"/>
      <c r="F50" s="19"/>
      <c r="G50" s="16"/>
      <c r="H50" s="16"/>
      <c r="I50" s="16"/>
    </row>
    <row r="51" spans="1:9" ht="12.75">
      <c r="A51" s="19"/>
      <c r="B51" s="19"/>
      <c r="C51" s="19"/>
      <c r="D51" s="19"/>
      <c r="E51" s="19"/>
      <c r="F51" s="19"/>
      <c r="G51" s="16"/>
      <c r="H51" s="16"/>
      <c r="I51" s="16"/>
    </row>
    <row r="52" spans="1:9" ht="12.75">
      <c r="A52" s="19"/>
      <c r="B52" s="19"/>
      <c r="C52" s="19"/>
      <c r="D52" s="19"/>
      <c r="E52" s="19"/>
      <c r="F52" s="19"/>
      <c r="G52" s="16"/>
      <c r="H52" s="16"/>
      <c r="I52" s="16"/>
    </row>
    <row r="53" spans="1:9" ht="12.75">
      <c r="A53" s="19"/>
      <c r="B53" s="19"/>
      <c r="C53" s="19"/>
      <c r="D53" s="19"/>
      <c r="E53" s="19"/>
      <c r="F53" s="19"/>
      <c r="G53" s="16"/>
      <c r="H53" s="16"/>
      <c r="I53" s="16"/>
    </row>
    <row r="54" spans="1:9" ht="12.75">
      <c r="A54" s="19"/>
      <c r="B54" s="19"/>
      <c r="C54" s="19"/>
      <c r="D54" s="19"/>
      <c r="E54" s="19"/>
      <c r="F54" s="19"/>
      <c r="G54" s="16"/>
      <c r="H54" s="16"/>
      <c r="I54" s="16"/>
    </row>
    <row r="55" spans="1:9" ht="12.75">
      <c r="A55" s="19"/>
      <c r="B55" s="19"/>
      <c r="C55" s="19"/>
      <c r="D55" s="19"/>
      <c r="E55" s="19"/>
      <c r="F55" s="19"/>
      <c r="G55" s="16"/>
      <c r="H55" s="16"/>
      <c r="I55" s="16"/>
    </row>
    <row r="56" spans="1:9" ht="12.75">
      <c r="A56" s="19"/>
      <c r="B56" s="19"/>
      <c r="C56" s="19"/>
      <c r="D56" s="19"/>
      <c r="E56" s="19"/>
      <c r="F56" s="19"/>
      <c r="G56" s="16"/>
      <c r="H56" s="16"/>
      <c r="I56" s="16"/>
    </row>
    <row r="57" spans="1:9" ht="12.75">
      <c r="A57" s="19"/>
      <c r="B57" s="19"/>
      <c r="C57" s="19"/>
      <c r="D57" s="19"/>
      <c r="E57" s="19"/>
      <c r="F57" s="19"/>
      <c r="G57" s="16"/>
      <c r="H57" s="16"/>
      <c r="I57" s="16"/>
    </row>
    <row r="58" spans="1:9" ht="12.75">
      <c r="A58" s="19"/>
      <c r="B58" s="19"/>
      <c r="C58" s="19"/>
      <c r="D58" s="19"/>
      <c r="E58" s="19"/>
      <c r="F58" s="19"/>
      <c r="G58" s="16"/>
      <c r="H58" s="16"/>
      <c r="I58" s="16"/>
    </row>
    <row r="59" spans="1:9" ht="12.75">
      <c r="A59" s="19"/>
      <c r="B59" s="19"/>
      <c r="C59" s="19"/>
      <c r="D59" s="19"/>
      <c r="E59" s="19"/>
      <c r="F59" s="19"/>
      <c r="G59" s="16"/>
      <c r="H59" s="16"/>
      <c r="I59" s="16"/>
    </row>
    <row r="60" spans="1:9" ht="12.75">
      <c r="A60" s="19"/>
      <c r="B60" s="19"/>
      <c r="C60" s="19"/>
      <c r="D60" s="19"/>
      <c r="E60" s="19"/>
      <c r="F60" s="19"/>
      <c r="G60" s="16"/>
      <c r="H60" s="16"/>
      <c r="I60" s="16"/>
    </row>
    <row r="61" spans="1:9" ht="12.75">
      <c r="A61" s="19"/>
      <c r="B61" s="19"/>
      <c r="C61" s="19"/>
      <c r="D61" s="19"/>
      <c r="E61" s="19"/>
      <c r="F61" s="19"/>
      <c r="G61" s="16"/>
      <c r="H61" s="16"/>
      <c r="I61" s="16"/>
    </row>
    <row r="62" spans="1:9" ht="12.75">
      <c r="A62" s="19"/>
      <c r="B62" s="19"/>
      <c r="C62" s="19"/>
      <c r="D62" s="19"/>
      <c r="E62" s="19"/>
      <c r="F62" s="19"/>
      <c r="G62" s="16"/>
      <c r="H62" s="16"/>
      <c r="I62" s="16"/>
    </row>
    <row r="63" spans="1:9" ht="12.75">
      <c r="A63" s="19"/>
      <c r="B63" s="19"/>
      <c r="C63" s="19"/>
      <c r="D63" s="19"/>
      <c r="E63" s="19"/>
      <c r="F63" s="19"/>
      <c r="G63" s="16"/>
      <c r="H63" s="16"/>
      <c r="I63" s="16"/>
    </row>
    <row r="64" spans="1:9" ht="12.75">
      <c r="A64" s="19"/>
      <c r="B64" s="19"/>
      <c r="C64" s="19"/>
      <c r="D64" s="19"/>
      <c r="E64" s="19"/>
      <c r="F64" s="19"/>
      <c r="G64" s="16"/>
      <c r="H64" s="16"/>
      <c r="I64" s="16"/>
    </row>
    <row r="65" spans="1:9" ht="12.75">
      <c r="A65" s="19"/>
      <c r="B65" s="19"/>
      <c r="C65" s="19"/>
      <c r="D65" s="19"/>
      <c r="E65" s="19"/>
      <c r="F65" s="19"/>
      <c r="G65" s="16"/>
      <c r="H65" s="16"/>
      <c r="I65" s="16"/>
    </row>
    <row r="66" spans="1:9" ht="12.75">
      <c r="A66" s="19"/>
      <c r="B66" s="19"/>
      <c r="C66" s="19"/>
      <c r="D66" s="19"/>
      <c r="E66" s="19"/>
      <c r="F66" s="19"/>
      <c r="G66" s="16"/>
      <c r="H66" s="16"/>
      <c r="I66" s="16"/>
    </row>
    <row r="67" spans="1:9" ht="12.75">
      <c r="A67" s="19"/>
      <c r="B67" s="19"/>
      <c r="C67" s="19"/>
      <c r="D67" s="19"/>
      <c r="E67" s="19"/>
      <c r="F67" s="19"/>
      <c r="G67" s="16"/>
      <c r="H67" s="16"/>
      <c r="I67" s="16"/>
    </row>
    <row r="68" spans="1:9" ht="12.75">
      <c r="A68" s="19"/>
      <c r="B68" s="19"/>
      <c r="C68" s="19"/>
      <c r="D68" s="19"/>
      <c r="E68" s="19"/>
      <c r="F68" s="19"/>
      <c r="G68" s="16"/>
      <c r="H68" s="16"/>
      <c r="I68" s="16"/>
    </row>
    <row r="69" spans="1:9" ht="12.75">
      <c r="A69" s="19"/>
      <c r="B69" s="19"/>
      <c r="C69" s="19"/>
      <c r="D69" s="19"/>
      <c r="E69" s="19"/>
      <c r="F69" s="19"/>
      <c r="G69" s="16"/>
      <c r="H69" s="16"/>
      <c r="I69" s="16"/>
    </row>
    <row r="70" spans="1:9" ht="12.75">
      <c r="A70" s="10"/>
      <c r="B70" s="16"/>
      <c r="C70" s="50"/>
      <c r="D70" s="16"/>
      <c r="E70" s="17"/>
      <c r="F70" s="19"/>
      <c r="G70" s="16"/>
      <c r="H70" s="16"/>
      <c r="I70" s="16"/>
    </row>
    <row r="71" spans="1:9" ht="12.75">
      <c r="A71" s="15"/>
      <c r="B71" s="16"/>
      <c r="C71" s="37"/>
      <c r="D71" s="16"/>
      <c r="E71" s="17"/>
      <c r="F71" s="19"/>
      <c r="G71" s="16"/>
      <c r="H71" s="16"/>
      <c r="I71" s="16"/>
    </row>
    <row r="72" spans="1:9" ht="12.75">
      <c r="A72" s="15"/>
      <c r="B72" s="16"/>
      <c r="C72" s="37"/>
      <c r="D72" s="16"/>
      <c r="E72" s="17"/>
      <c r="F72" s="19"/>
      <c r="G72" s="16"/>
      <c r="H72" s="16"/>
      <c r="I72" s="16"/>
    </row>
    <row r="73" spans="1:9" ht="12.75">
      <c r="A73" s="15"/>
      <c r="B73" s="16"/>
      <c r="C73" s="37"/>
      <c r="D73" s="16"/>
      <c r="E73" s="17"/>
      <c r="F73" s="19"/>
      <c r="G73" s="16"/>
      <c r="H73" s="16"/>
      <c r="I73" s="16"/>
    </row>
    <row r="74" spans="1:9" ht="12.75">
      <c r="A74" s="15"/>
      <c r="B74" s="16"/>
      <c r="C74" s="37"/>
      <c r="D74" s="16"/>
      <c r="E74" s="17"/>
      <c r="F74" s="19"/>
      <c r="G74" s="16"/>
      <c r="H74" s="16"/>
      <c r="I74" s="16"/>
    </row>
    <row r="75" spans="1:9" ht="12.75">
      <c r="A75" s="15"/>
      <c r="B75" s="16"/>
      <c r="C75" s="37"/>
      <c r="D75" s="16"/>
      <c r="E75" s="17"/>
      <c r="F75" s="19"/>
      <c r="G75" s="16"/>
      <c r="H75" s="16"/>
      <c r="I75" s="16"/>
    </row>
    <row r="76" spans="1:9" ht="12.75">
      <c r="A76" s="15"/>
      <c r="B76" s="16"/>
      <c r="C76" s="37"/>
      <c r="D76" s="16"/>
      <c r="E76" s="17"/>
      <c r="F76" s="19"/>
      <c r="G76" s="16"/>
      <c r="H76" s="16"/>
      <c r="I76" s="16"/>
    </row>
    <row r="77" spans="1:9" ht="12.75">
      <c r="A77" s="15"/>
      <c r="B77" s="16"/>
      <c r="C77" s="37"/>
      <c r="D77" s="16"/>
      <c r="E77" s="17"/>
      <c r="F77" s="19"/>
      <c r="G77" s="16"/>
      <c r="H77" s="16"/>
      <c r="I77" s="16"/>
    </row>
    <row r="78" spans="1:9" ht="12.75">
      <c r="A78" s="15"/>
      <c r="B78" s="16"/>
      <c r="C78" s="37"/>
      <c r="D78" s="16"/>
      <c r="E78" s="17"/>
      <c r="F78" s="19"/>
      <c r="G78" s="16"/>
      <c r="H78" s="16"/>
      <c r="I78" s="16"/>
    </row>
    <row r="79" spans="1:9" ht="12.75">
      <c r="A79" s="15"/>
      <c r="B79" s="16"/>
      <c r="C79" s="37"/>
      <c r="D79" s="16"/>
      <c r="E79" s="17"/>
      <c r="F79" s="19"/>
      <c r="G79" s="16"/>
      <c r="H79" s="16"/>
      <c r="I79" s="16"/>
    </row>
    <row r="80" spans="1:9" ht="12.75">
      <c r="A80" s="15"/>
      <c r="B80" s="16"/>
      <c r="C80" s="37"/>
      <c r="D80" s="16"/>
      <c r="E80" s="17"/>
      <c r="F80" s="19"/>
      <c r="G80" s="16"/>
      <c r="H80" s="16"/>
      <c r="I80" s="16"/>
    </row>
    <row r="81" spans="1:9" ht="12.75">
      <c r="A81" s="15"/>
      <c r="B81" s="16"/>
      <c r="C81" s="37"/>
      <c r="D81" s="16"/>
      <c r="E81" s="17"/>
      <c r="F81" s="19"/>
      <c r="G81" s="16"/>
      <c r="H81" s="16"/>
      <c r="I81" s="16"/>
    </row>
    <row r="82" spans="1:9" ht="12.75">
      <c r="A82" s="15"/>
      <c r="B82" s="16"/>
      <c r="C82" s="37"/>
      <c r="D82" s="16"/>
      <c r="E82" s="17"/>
      <c r="F82" s="19"/>
      <c r="G82" s="16"/>
      <c r="H82" s="16"/>
      <c r="I82" s="16"/>
    </row>
    <row r="83" spans="1:9" ht="12.75">
      <c r="A83" s="15"/>
      <c r="B83" s="16"/>
      <c r="C83" s="37"/>
      <c r="D83" s="16"/>
      <c r="E83" s="17"/>
      <c r="F83" s="19"/>
      <c r="G83" s="16"/>
      <c r="H83" s="16"/>
      <c r="I83" s="16"/>
    </row>
    <row r="84" spans="1:9" ht="12.75">
      <c r="A84" s="15"/>
      <c r="B84" s="16"/>
      <c r="C84" s="37"/>
      <c r="D84" s="16"/>
      <c r="E84" s="17"/>
      <c r="F84" s="19"/>
      <c r="G84" s="16"/>
      <c r="H84" s="16"/>
      <c r="I84" s="16"/>
    </row>
    <row r="85" spans="1:9" ht="12.75">
      <c r="A85" s="15"/>
      <c r="B85" s="16"/>
      <c r="C85" s="37"/>
      <c r="D85" s="16"/>
      <c r="E85" s="17"/>
      <c r="F85" s="19"/>
      <c r="G85" s="16"/>
      <c r="H85" s="16"/>
      <c r="I85" s="16"/>
    </row>
    <row r="86" spans="1:9" ht="12.75">
      <c r="A86" s="15"/>
      <c r="B86" s="16"/>
      <c r="C86" s="37"/>
      <c r="D86" s="16"/>
      <c r="E86" s="17"/>
      <c r="F86" s="19"/>
      <c r="G86" s="16"/>
      <c r="H86" s="16"/>
      <c r="I86" s="16"/>
    </row>
    <row r="87" spans="1:9" ht="12.75">
      <c r="A87" s="15"/>
      <c r="B87" s="16"/>
      <c r="C87" s="37"/>
      <c r="D87" s="16"/>
      <c r="E87" s="17"/>
      <c r="F87" s="19"/>
      <c r="G87" s="16"/>
      <c r="H87" s="16"/>
      <c r="I87" s="16"/>
    </row>
    <row r="88" spans="1:9" ht="12.75">
      <c r="A88" s="15"/>
      <c r="B88" s="16"/>
      <c r="C88" s="37"/>
      <c r="D88" s="16"/>
      <c r="E88" s="17"/>
      <c r="F88" s="19"/>
      <c r="G88" s="16"/>
      <c r="H88" s="16"/>
      <c r="I88" s="16"/>
    </row>
    <row r="89" spans="1:9" ht="12.75">
      <c r="A89" s="15"/>
      <c r="B89" s="16"/>
      <c r="C89" s="37"/>
      <c r="D89" s="16"/>
      <c r="E89" s="17"/>
      <c r="F89" s="19"/>
      <c r="G89" s="16"/>
      <c r="H89" s="16"/>
      <c r="I89" s="16"/>
    </row>
    <row r="90" spans="1:9" ht="12.75">
      <c r="A90" s="15"/>
      <c r="B90" s="16"/>
      <c r="C90" s="37"/>
      <c r="D90" s="16"/>
      <c r="E90" s="17"/>
      <c r="F90" s="19"/>
      <c r="G90" s="16"/>
      <c r="H90" s="16"/>
      <c r="I90" s="16"/>
    </row>
    <row r="91" spans="1:9" ht="12.75">
      <c r="A91" s="15"/>
      <c r="B91" s="16"/>
      <c r="C91" s="37"/>
      <c r="D91" s="16"/>
      <c r="E91" s="17"/>
      <c r="F91" s="19"/>
      <c r="G91" s="16"/>
      <c r="H91" s="16"/>
      <c r="I91" s="16"/>
    </row>
    <row r="92" spans="1:9" ht="12.75">
      <c r="A92" s="15"/>
      <c r="B92" s="16"/>
      <c r="C92" s="37"/>
      <c r="D92" s="16"/>
      <c r="E92" s="17"/>
      <c r="F92" s="19"/>
      <c r="G92" s="16"/>
      <c r="H92" s="16"/>
      <c r="I92" s="16"/>
    </row>
    <row r="93" spans="1:9" ht="12.75">
      <c r="A93" s="15"/>
      <c r="B93" s="16"/>
      <c r="C93" s="37"/>
      <c r="D93" s="16"/>
      <c r="E93" s="17"/>
      <c r="F93" s="19"/>
      <c r="G93" s="16"/>
      <c r="H93" s="16"/>
      <c r="I93" s="16"/>
    </row>
    <row r="94" spans="1:9" ht="12.75">
      <c r="A94" s="15"/>
      <c r="B94" s="16"/>
      <c r="C94" s="37"/>
      <c r="D94" s="16"/>
      <c r="E94" s="17"/>
      <c r="F94" s="19"/>
      <c r="G94" s="16"/>
      <c r="H94" s="16"/>
      <c r="I94" s="16"/>
    </row>
    <row r="95" spans="1:9" ht="12.75">
      <c r="A95" s="15"/>
      <c r="B95" s="16"/>
      <c r="C95" s="37"/>
      <c r="D95" s="16"/>
      <c r="E95" s="17"/>
      <c r="F95" s="19"/>
      <c r="G95" s="16"/>
      <c r="H95" s="16"/>
      <c r="I95" s="16"/>
    </row>
    <row r="96" spans="1:9" ht="12.75">
      <c r="A96" s="15"/>
      <c r="B96" s="16"/>
      <c r="C96" s="37"/>
      <c r="D96" s="16"/>
      <c r="E96" s="17"/>
      <c r="F96" s="19"/>
      <c r="G96" s="16"/>
      <c r="H96" s="16"/>
      <c r="I96" s="16"/>
    </row>
    <row r="97" spans="1:9" ht="12.75">
      <c r="A97" s="15"/>
      <c r="B97" s="16"/>
      <c r="C97" s="37"/>
      <c r="D97" s="16"/>
      <c r="E97" s="17"/>
      <c r="F97" s="19"/>
      <c r="G97" s="16"/>
      <c r="H97" s="16"/>
      <c r="I97" s="16"/>
    </row>
    <row r="98" spans="1:9" ht="12.75">
      <c r="A98" s="15"/>
      <c r="B98" s="16"/>
      <c r="C98" s="37"/>
      <c r="D98" s="16"/>
      <c r="E98" s="17"/>
      <c r="F98" s="19"/>
      <c r="G98" s="16"/>
      <c r="H98" s="16"/>
      <c r="I98" s="16"/>
    </row>
    <row r="99" spans="1:9" ht="12.75">
      <c r="A99" s="15"/>
      <c r="B99" s="16"/>
      <c r="C99" s="37"/>
      <c r="D99" s="16"/>
      <c r="E99" s="17"/>
      <c r="F99" s="19"/>
      <c r="G99" s="16"/>
      <c r="H99" s="16"/>
      <c r="I99" s="16"/>
    </row>
    <row r="100" spans="1:9" ht="15">
      <c r="A100" s="10"/>
      <c r="B100" s="53"/>
      <c r="C100" s="53"/>
      <c r="D100" s="53"/>
      <c r="E100" s="33"/>
      <c r="F100" s="19"/>
      <c r="G100" s="16"/>
      <c r="H100" s="16"/>
      <c r="I100" s="16"/>
    </row>
    <row r="101" spans="1:9" ht="12.75">
      <c r="A101" s="15"/>
      <c r="B101" s="16"/>
      <c r="C101" s="37"/>
      <c r="D101" s="16"/>
      <c r="E101" s="17"/>
      <c r="F101" s="19"/>
      <c r="G101" s="16"/>
      <c r="H101" s="16"/>
      <c r="I101" s="16"/>
    </row>
    <row r="102" spans="1:9" ht="12.75">
      <c r="A102" s="15"/>
      <c r="B102" s="16"/>
      <c r="C102" s="32"/>
      <c r="D102" s="16"/>
      <c r="E102" s="17"/>
      <c r="F102" s="19"/>
      <c r="G102" s="16"/>
      <c r="H102" s="16"/>
      <c r="I102" s="16"/>
    </row>
    <row r="103" spans="1:9" ht="12.75">
      <c r="A103" s="15"/>
      <c r="B103" s="16"/>
      <c r="C103" s="32"/>
      <c r="D103" s="16"/>
      <c r="E103" s="17"/>
      <c r="F103" s="19"/>
      <c r="G103" s="16"/>
      <c r="H103" s="16"/>
      <c r="I103" s="16"/>
    </row>
    <row r="104" spans="1:9" ht="12.75">
      <c r="A104" s="15"/>
      <c r="B104" s="16"/>
      <c r="C104" s="32"/>
      <c r="D104" s="16"/>
      <c r="E104" s="17"/>
      <c r="F104" s="19"/>
      <c r="G104" s="16"/>
      <c r="H104" s="16"/>
      <c r="I104" s="16"/>
    </row>
    <row r="105" spans="1:9" ht="12.75">
      <c r="A105" s="15"/>
      <c r="B105" s="16"/>
      <c r="C105" s="32"/>
      <c r="D105" s="16"/>
      <c r="E105" s="17"/>
      <c r="F105" s="19"/>
      <c r="G105" s="16"/>
      <c r="H105" s="16"/>
      <c r="I105" s="16"/>
    </row>
    <row r="106" spans="1:9" ht="12.75">
      <c r="A106" s="15"/>
      <c r="B106" s="16"/>
      <c r="D106" s="16"/>
      <c r="E106" s="17"/>
      <c r="F106" s="19"/>
      <c r="G106" s="16"/>
      <c r="H106" s="16"/>
      <c r="I106" s="16"/>
    </row>
    <row r="107" spans="1:9" ht="15">
      <c r="A107" s="10"/>
      <c r="B107" s="53"/>
      <c r="C107" s="54"/>
      <c r="D107" s="55"/>
      <c r="E107" s="56"/>
      <c r="F107" s="19"/>
      <c r="G107" s="55"/>
      <c r="H107" s="16"/>
      <c r="I107" s="16"/>
    </row>
    <row r="108" spans="1:9" ht="12.75">
      <c r="A108" s="15"/>
      <c r="B108" s="16"/>
      <c r="D108" s="16"/>
      <c r="E108" s="17"/>
      <c r="F108" s="19"/>
      <c r="G108" s="16"/>
      <c r="H108" s="16"/>
      <c r="I108" s="16"/>
    </row>
    <row r="109" spans="1:9" ht="12.75">
      <c r="A109" s="15"/>
      <c r="B109" s="16"/>
      <c r="C109" s="34"/>
      <c r="D109" s="16"/>
      <c r="E109" s="17"/>
      <c r="F109" s="19"/>
      <c r="G109" s="16"/>
      <c r="H109" s="16"/>
      <c r="I109" s="16"/>
    </row>
    <row r="110" spans="1:9" ht="12.75">
      <c r="A110" s="15"/>
      <c r="B110" s="16"/>
      <c r="C110" s="34"/>
      <c r="D110" s="16"/>
      <c r="E110" s="17"/>
      <c r="F110" s="19"/>
      <c r="G110" s="16"/>
      <c r="H110" s="16"/>
      <c r="I110" s="16"/>
    </row>
    <row r="111" spans="1:9" ht="12.75">
      <c r="A111" s="15"/>
      <c r="B111" s="16"/>
      <c r="C111" s="34"/>
      <c r="D111" s="16"/>
      <c r="E111" s="17"/>
      <c r="F111" s="19"/>
      <c r="G111" s="16"/>
      <c r="H111" s="16"/>
      <c r="I111" s="16"/>
    </row>
    <row r="112" spans="1:9" ht="12.75">
      <c r="A112" s="15"/>
      <c r="B112" s="16"/>
      <c r="C112" s="34"/>
      <c r="D112" s="16"/>
      <c r="E112" s="17"/>
      <c r="F112" s="19"/>
      <c r="G112" s="16"/>
      <c r="H112" s="16"/>
      <c r="I112" s="16"/>
    </row>
    <row r="113" spans="1:9" ht="12.75">
      <c r="A113" s="15"/>
      <c r="B113" s="16"/>
      <c r="C113" s="34"/>
      <c r="D113" s="16"/>
      <c r="E113" s="17"/>
      <c r="F113" s="19"/>
      <c r="G113" s="16"/>
      <c r="H113" s="16"/>
      <c r="I113" s="16"/>
    </row>
    <row r="114" spans="1:9" ht="12.75">
      <c r="A114" s="15"/>
      <c r="B114" s="16"/>
      <c r="C114" s="34"/>
      <c r="D114" s="16"/>
      <c r="E114" s="17"/>
      <c r="F114" s="19"/>
      <c r="G114" s="16"/>
      <c r="H114" s="16"/>
      <c r="I114" s="16"/>
    </row>
    <row r="115" spans="1:9" ht="12.75">
      <c r="A115" s="15"/>
      <c r="B115" s="16"/>
      <c r="C115" s="34"/>
      <c r="D115" s="16"/>
      <c r="E115" s="17"/>
      <c r="F115" s="19"/>
      <c r="G115" s="16"/>
      <c r="H115" s="16"/>
      <c r="I115" s="16"/>
    </row>
    <row r="116" spans="1:9" ht="12.75">
      <c r="A116" s="15"/>
      <c r="B116" s="16"/>
      <c r="C116" s="34"/>
      <c r="D116" s="16"/>
      <c r="E116" s="17"/>
      <c r="F116" s="19"/>
      <c r="G116" s="16"/>
      <c r="H116" s="16"/>
      <c r="I116" s="16"/>
    </row>
    <row r="117" spans="1:9" ht="12.75">
      <c r="A117" s="15"/>
      <c r="B117" s="16"/>
      <c r="C117" s="34"/>
      <c r="D117" s="16"/>
      <c r="E117" s="17"/>
      <c r="F117" s="19"/>
      <c r="G117" s="16"/>
      <c r="H117" s="16"/>
      <c r="I117" s="16"/>
    </row>
    <row r="118" spans="1:9" ht="12.75">
      <c r="A118" s="15"/>
      <c r="B118" s="16"/>
      <c r="C118" s="34"/>
      <c r="D118" s="16"/>
      <c r="E118" s="17"/>
      <c r="F118" s="19"/>
      <c r="G118" s="16"/>
      <c r="H118" s="16"/>
      <c r="I118" s="16"/>
    </row>
    <row r="119" spans="1:9" ht="12.75">
      <c r="A119" s="15"/>
      <c r="B119" s="16"/>
      <c r="C119" s="34"/>
      <c r="D119" s="16"/>
      <c r="E119" s="17"/>
      <c r="F119" s="19"/>
      <c r="G119" s="16"/>
      <c r="H119" s="16"/>
      <c r="I119" s="16"/>
    </row>
    <row r="120" spans="1:9" ht="12.75">
      <c r="A120" s="15"/>
      <c r="B120" s="16"/>
      <c r="C120" s="34"/>
      <c r="D120" s="16"/>
      <c r="E120" s="17"/>
      <c r="F120" s="19"/>
      <c r="G120" s="16"/>
      <c r="H120" s="16"/>
      <c r="I120" s="16"/>
    </row>
    <row r="121" spans="1:9" ht="12.75">
      <c r="A121" s="15"/>
      <c r="B121" s="16"/>
      <c r="C121" s="34"/>
      <c r="D121" s="16"/>
      <c r="E121" s="17"/>
      <c r="F121" s="19"/>
      <c r="G121" s="16"/>
      <c r="H121" s="16"/>
      <c r="I121" s="16"/>
    </row>
    <row r="122" spans="1:9" ht="12.75">
      <c r="A122" s="15"/>
      <c r="B122" s="16"/>
      <c r="C122" s="34"/>
      <c r="D122" s="16"/>
      <c r="E122" s="17"/>
      <c r="F122" s="19"/>
      <c r="G122" s="16"/>
      <c r="H122" s="16"/>
      <c r="I122" s="16"/>
    </row>
    <row r="123" spans="1:9" ht="12.75">
      <c r="A123" s="15"/>
      <c r="B123" s="16"/>
      <c r="C123" s="34"/>
      <c r="D123" s="16"/>
      <c r="E123" s="17"/>
      <c r="F123" s="19"/>
      <c r="G123" s="16"/>
      <c r="H123" s="16"/>
      <c r="I123" s="16"/>
    </row>
    <row r="124" spans="1:9" ht="12.75">
      <c r="A124" s="15"/>
      <c r="B124" s="16"/>
      <c r="C124" s="34"/>
      <c r="D124" s="16"/>
      <c r="E124" s="17"/>
      <c r="F124" s="19"/>
      <c r="G124" s="16"/>
      <c r="H124" s="16"/>
      <c r="I124" s="16"/>
    </row>
    <row r="125" spans="1:9" ht="12.75">
      <c r="A125" s="15"/>
      <c r="B125" s="16"/>
      <c r="C125" s="34"/>
      <c r="D125" s="16"/>
      <c r="E125" s="17"/>
      <c r="F125" s="19"/>
      <c r="G125" s="16"/>
      <c r="H125" s="16"/>
      <c r="I125" s="16"/>
    </row>
    <row r="126" spans="1:9" ht="12.75">
      <c r="A126" s="15"/>
      <c r="B126" s="16"/>
      <c r="C126" s="34"/>
      <c r="D126" s="16"/>
      <c r="E126" s="17"/>
      <c r="F126" s="19"/>
      <c r="G126" s="16"/>
      <c r="H126" s="16"/>
      <c r="I126" s="16"/>
    </row>
    <row r="127" spans="1:9" ht="12.75">
      <c r="A127" s="15"/>
      <c r="B127" s="16"/>
      <c r="C127" s="34"/>
      <c r="D127" s="16"/>
      <c r="E127" s="17"/>
      <c r="F127" s="19"/>
      <c r="G127" s="16"/>
      <c r="H127" s="16"/>
      <c r="I127" s="16"/>
    </row>
    <row r="128" spans="1:9" ht="12.75">
      <c r="A128" s="15"/>
      <c r="B128" s="16"/>
      <c r="C128" s="34"/>
      <c r="D128" s="16"/>
      <c r="E128" s="17"/>
      <c r="F128" s="19"/>
      <c r="G128" s="16"/>
      <c r="H128" s="16"/>
      <c r="I128" s="16"/>
    </row>
    <row r="129" spans="1:9" ht="12.75">
      <c r="A129" s="15"/>
      <c r="B129" s="16"/>
      <c r="C129" s="34"/>
      <c r="D129" s="16"/>
      <c r="E129" s="17"/>
      <c r="F129" s="19"/>
      <c r="G129" s="16"/>
      <c r="H129" s="16"/>
      <c r="I129" s="16"/>
    </row>
    <row r="130" spans="1:9" ht="12.75">
      <c r="A130" s="16"/>
      <c r="B130" s="16"/>
      <c r="D130" s="16"/>
      <c r="E130" s="17"/>
      <c r="F130" s="19"/>
      <c r="G130" s="16"/>
      <c r="H130" s="16"/>
      <c r="I130" s="16"/>
    </row>
    <row r="131" spans="1:9" ht="15">
      <c r="A131" s="10"/>
      <c r="B131" s="55"/>
      <c r="C131" s="54"/>
      <c r="D131" s="55"/>
      <c r="E131" s="56"/>
      <c r="F131" s="19"/>
      <c r="G131" s="16"/>
      <c r="H131" s="16"/>
      <c r="I131" s="16"/>
    </row>
    <row r="132" spans="1:9" ht="12.75">
      <c r="A132" s="16"/>
      <c r="B132" s="16"/>
      <c r="C132" s="49"/>
      <c r="D132" s="16"/>
      <c r="E132" s="17"/>
      <c r="F132" s="19"/>
      <c r="G132" s="16"/>
      <c r="H132" s="16"/>
      <c r="I132" s="16"/>
    </row>
    <row r="133" spans="1:9" ht="12.75">
      <c r="A133" s="15"/>
      <c r="B133" s="16"/>
      <c r="C133" s="32"/>
      <c r="D133" s="16"/>
      <c r="E133" s="17"/>
      <c r="F133" s="19"/>
      <c r="G133" s="16"/>
      <c r="H133" s="16"/>
      <c r="I133" s="16"/>
    </row>
    <row r="134" spans="1:9" ht="12.75">
      <c r="A134" s="15"/>
      <c r="B134" s="16"/>
      <c r="C134" s="32"/>
      <c r="D134" s="16"/>
      <c r="E134" s="17"/>
      <c r="F134" s="19"/>
      <c r="G134" s="16"/>
      <c r="H134" s="16"/>
      <c r="I134" s="16"/>
    </row>
    <row r="135" spans="1:9" ht="12.75">
      <c r="A135" s="15"/>
      <c r="B135" s="16"/>
      <c r="C135" s="32"/>
      <c r="D135" s="16"/>
      <c r="E135" s="17"/>
      <c r="F135" s="19"/>
      <c r="G135" s="16"/>
      <c r="H135" s="16"/>
      <c r="I135" s="16"/>
    </row>
    <row r="136" spans="1:9" ht="12.75">
      <c r="A136" s="15"/>
      <c r="B136" s="16"/>
      <c r="C136" s="32"/>
      <c r="D136" s="16"/>
      <c r="E136" s="17"/>
      <c r="F136" s="19"/>
      <c r="G136" s="16"/>
      <c r="H136" s="16"/>
      <c r="I136" s="16"/>
    </row>
    <row r="137" spans="1:9" ht="12.75">
      <c r="A137" s="15"/>
      <c r="B137" s="16"/>
      <c r="C137" s="32"/>
      <c r="D137" s="16"/>
      <c r="E137" s="17"/>
      <c r="F137" s="19"/>
      <c r="G137" s="16"/>
      <c r="H137" s="16"/>
      <c r="I137" s="16"/>
    </row>
    <row r="138" spans="1:9" ht="12.75">
      <c r="A138" s="15"/>
      <c r="B138" s="16"/>
      <c r="C138" s="32"/>
      <c r="D138" s="16"/>
      <c r="E138" s="17"/>
      <c r="F138" s="19"/>
      <c r="G138" s="16"/>
      <c r="H138" s="16"/>
      <c r="I138" s="16"/>
    </row>
    <row r="139" spans="1:9" ht="12.75">
      <c r="A139" s="15"/>
      <c r="B139" s="16"/>
      <c r="C139" s="32"/>
      <c r="D139" s="16"/>
      <c r="E139" s="17"/>
      <c r="F139" s="19"/>
      <c r="G139" s="16"/>
      <c r="H139" s="16"/>
      <c r="I139" s="16"/>
    </row>
    <row r="140" spans="1:9" ht="12.75">
      <c r="A140" s="15"/>
      <c r="B140" s="16"/>
      <c r="C140" s="32"/>
      <c r="D140" s="16"/>
      <c r="E140" s="17"/>
      <c r="F140" s="19"/>
      <c r="G140" s="16"/>
      <c r="H140" s="16"/>
      <c r="I140" s="16"/>
    </row>
    <row r="141" spans="1:9" ht="12.75">
      <c r="A141" s="15"/>
      <c r="B141" s="16"/>
      <c r="C141" s="32"/>
      <c r="D141" s="16"/>
      <c r="E141" s="17"/>
      <c r="F141" s="19"/>
      <c r="G141" s="16"/>
      <c r="H141" s="16"/>
      <c r="I141" s="16"/>
    </row>
    <row r="142" spans="1:9" ht="12.75">
      <c r="A142" s="15"/>
      <c r="B142" s="16"/>
      <c r="C142" s="32"/>
      <c r="D142" s="16"/>
      <c r="E142" s="17"/>
      <c r="F142" s="19"/>
      <c r="G142" s="16"/>
      <c r="H142" s="16"/>
      <c r="I142" s="16"/>
    </row>
    <row r="143" spans="1:9" ht="12.75">
      <c r="A143" s="15"/>
      <c r="B143" s="16"/>
      <c r="C143" s="32"/>
      <c r="D143" s="16"/>
      <c r="E143" s="17"/>
      <c r="F143" s="19"/>
      <c r="G143" s="16"/>
      <c r="H143" s="16"/>
      <c r="I143" s="16"/>
    </row>
    <row r="144" spans="1:9" ht="12.75">
      <c r="A144" s="16"/>
      <c r="B144" s="16"/>
      <c r="C144" s="16"/>
      <c r="D144" s="16"/>
      <c r="E144" s="17"/>
      <c r="F144" s="42"/>
      <c r="G144" s="16"/>
      <c r="H144" s="16"/>
      <c r="I144" s="16"/>
    </row>
    <row r="145" spans="1:9" ht="12.75">
      <c r="A145" s="10"/>
      <c r="B145" s="16"/>
      <c r="C145" s="11"/>
      <c r="D145" s="11"/>
      <c r="E145" s="11"/>
      <c r="F145" s="40"/>
      <c r="G145" s="16"/>
      <c r="H145" s="16"/>
      <c r="I145" s="16"/>
    </row>
    <row r="146" spans="1:9" ht="12.75">
      <c r="A146" s="15"/>
      <c r="B146" s="16"/>
      <c r="C146" s="31"/>
      <c r="D146" s="18"/>
      <c r="E146" s="17"/>
      <c r="F146" s="19"/>
      <c r="G146" s="16"/>
      <c r="H146" s="16"/>
      <c r="I146" s="16"/>
    </row>
    <row r="147" spans="1:9" ht="12.75">
      <c r="A147" s="15"/>
      <c r="B147" s="16"/>
      <c r="C147" s="32"/>
      <c r="D147" s="18"/>
      <c r="E147" s="17"/>
      <c r="F147" s="19"/>
      <c r="G147" s="16"/>
      <c r="H147" s="16"/>
      <c r="I147" s="16"/>
    </row>
    <row r="148" spans="1:9" ht="12.75">
      <c r="A148" s="15"/>
      <c r="B148" s="16"/>
      <c r="C148" s="32"/>
      <c r="D148" s="18"/>
      <c r="E148" s="17"/>
      <c r="F148" s="19"/>
      <c r="G148" s="16"/>
      <c r="H148" s="16"/>
      <c r="I148" s="16"/>
    </row>
    <row r="149" spans="1:9" ht="12.75">
      <c r="A149" s="15"/>
      <c r="B149" s="16"/>
      <c r="C149" s="16"/>
      <c r="D149" s="16"/>
      <c r="E149" s="17"/>
      <c r="F149" s="42"/>
      <c r="G149" s="16"/>
      <c r="H149" s="16"/>
      <c r="I149" s="16"/>
    </row>
    <row r="150" spans="1:9" ht="12.75">
      <c r="A150" s="15"/>
      <c r="B150" s="16"/>
      <c r="C150" s="51"/>
      <c r="D150" s="16"/>
      <c r="E150" s="17"/>
      <c r="F150" s="19"/>
      <c r="G150" s="16"/>
      <c r="H150" s="16"/>
      <c r="I150" s="16"/>
    </row>
    <row r="151" spans="1:9" ht="12.75">
      <c r="A151" s="15"/>
      <c r="B151" s="16"/>
      <c r="C151" s="51"/>
      <c r="D151" s="16"/>
      <c r="E151" s="17"/>
      <c r="F151" s="19"/>
      <c r="G151" s="16"/>
      <c r="H151" s="16"/>
      <c r="I151" s="16"/>
    </row>
    <row r="152" spans="1:9" ht="12.75">
      <c r="A152" s="15"/>
      <c r="B152" s="16"/>
      <c r="C152" s="51"/>
      <c r="D152" s="16"/>
      <c r="E152" s="17"/>
      <c r="F152" s="19"/>
      <c r="G152" s="16"/>
      <c r="H152" s="16"/>
      <c r="I152" s="16"/>
    </row>
    <row r="153" spans="1:9" ht="12.75">
      <c r="A153" s="15"/>
      <c r="B153" s="16"/>
      <c r="C153" s="51"/>
      <c r="D153" s="16"/>
      <c r="E153" s="17"/>
      <c r="F153" s="19"/>
      <c r="G153" s="16"/>
      <c r="H153" s="16"/>
      <c r="I153" s="16"/>
    </row>
    <row r="154" spans="1:9" ht="12.75">
      <c r="A154" s="15"/>
      <c r="B154" s="16"/>
      <c r="C154" s="51"/>
      <c r="D154" s="16"/>
      <c r="E154" s="17"/>
      <c r="F154" s="19"/>
      <c r="G154" s="16"/>
      <c r="H154" s="16"/>
      <c r="I154" s="16"/>
    </row>
    <row r="155" spans="1:9" ht="12.75">
      <c r="A155" s="15"/>
      <c r="B155" s="16"/>
      <c r="C155" s="51"/>
      <c r="D155" s="16"/>
      <c r="E155" s="17"/>
      <c r="F155" s="19"/>
      <c r="G155" s="16"/>
      <c r="H155" s="16"/>
      <c r="I155" s="16"/>
    </row>
    <row r="156" spans="1:9" ht="12.75">
      <c r="A156" s="15"/>
      <c r="B156" s="16"/>
      <c r="C156" s="51"/>
      <c r="D156" s="16"/>
      <c r="E156" s="17"/>
      <c r="F156" s="19"/>
      <c r="G156" s="16"/>
      <c r="H156" s="16"/>
      <c r="I156" s="16"/>
    </row>
    <row r="157" spans="1:9" ht="12.75">
      <c r="A157" s="15"/>
      <c r="B157" s="16"/>
      <c r="C157" s="51"/>
      <c r="D157" s="16"/>
      <c r="E157" s="17"/>
      <c r="F157" s="19"/>
      <c r="G157" s="16"/>
      <c r="H157" s="16"/>
      <c r="I157" s="16"/>
    </row>
    <row r="158" spans="1:9" ht="12.75">
      <c r="A158" s="15"/>
      <c r="B158" s="16"/>
      <c r="C158" s="51"/>
      <c r="D158" s="16"/>
      <c r="E158" s="17"/>
      <c r="F158" s="19"/>
      <c r="G158" s="16"/>
      <c r="H158" s="16"/>
      <c r="I158" s="16"/>
    </row>
    <row r="159" spans="1:9" ht="12.75">
      <c r="A159" s="15"/>
      <c r="B159" s="16"/>
      <c r="C159" s="51"/>
      <c r="D159" s="16"/>
      <c r="E159" s="17"/>
      <c r="F159" s="19"/>
      <c r="G159" s="16"/>
      <c r="H159" s="16"/>
      <c r="I159" s="16"/>
    </row>
    <row r="160" spans="1:9" ht="12.75">
      <c r="A160" s="15"/>
      <c r="B160" s="16"/>
      <c r="C160" s="51"/>
      <c r="D160" s="16"/>
      <c r="E160" s="17"/>
      <c r="F160" s="19"/>
      <c r="G160" s="16"/>
      <c r="H160" s="16"/>
      <c r="I160" s="16"/>
    </row>
    <row r="161" spans="1:9" ht="12.75">
      <c r="A161" s="15"/>
      <c r="B161" s="16"/>
      <c r="C161" s="51"/>
      <c r="D161" s="16"/>
      <c r="E161" s="17"/>
      <c r="F161" s="19"/>
      <c r="G161" s="16"/>
      <c r="H161" s="16"/>
      <c r="I161" s="16"/>
    </row>
    <row r="162" spans="1:9" ht="12.75">
      <c r="A162" s="15"/>
      <c r="B162" s="16"/>
      <c r="C162" s="51"/>
      <c r="D162" s="16"/>
      <c r="E162" s="17"/>
      <c r="F162" s="19"/>
      <c r="G162" s="16"/>
      <c r="H162" s="16"/>
      <c r="I162" s="16"/>
    </row>
    <row r="163" spans="1:9" ht="12.75">
      <c r="A163" s="15"/>
      <c r="B163" s="16"/>
      <c r="C163" s="51"/>
      <c r="D163" s="16"/>
      <c r="E163" s="17"/>
      <c r="F163" s="19"/>
      <c r="G163" s="16"/>
      <c r="H163" s="16"/>
      <c r="I163" s="16"/>
    </row>
    <row r="164" spans="1:9" ht="12.75">
      <c r="A164" s="15"/>
      <c r="B164" s="16"/>
      <c r="C164" s="51"/>
      <c r="D164" s="16"/>
      <c r="E164" s="17"/>
      <c r="F164" s="19"/>
      <c r="G164" s="16"/>
      <c r="H164" s="16"/>
      <c r="I164" s="16"/>
    </row>
    <row r="165" spans="1:9" ht="12.75">
      <c r="A165" s="15"/>
      <c r="B165" s="16"/>
      <c r="C165" s="51"/>
      <c r="D165" s="16"/>
      <c r="E165" s="17"/>
      <c r="F165" s="19"/>
      <c r="G165" s="16"/>
      <c r="H165" s="16"/>
      <c r="I165" s="16"/>
    </row>
    <row r="166" spans="1:9" ht="12.75">
      <c r="A166" s="15"/>
      <c r="B166" s="16"/>
      <c r="C166" s="51"/>
      <c r="D166" s="16"/>
      <c r="E166" s="17"/>
      <c r="F166" s="19"/>
      <c r="G166" s="16"/>
      <c r="H166" s="16"/>
      <c r="I166" s="16"/>
    </row>
    <row r="167" spans="1:9" ht="12.75">
      <c r="A167" s="16"/>
      <c r="B167" s="16"/>
      <c r="C167" s="51"/>
      <c r="D167" s="16"/>
      <c r="E167" s="17"/>
      <c r="F167" s="19"/>
      <c r="G167" s="16"/>
      <c r="H167" s="16"/>
      <c r="I167" s="16"/>
    </row>
    <row r="168" spans="1:9" ht="12.75">
      <c r="A168" s="10"/>
      <c r="B168" s="55"/>
      <c r="C168" s="57"/>
      <c r="D168" s="16"/>
      <c r="E168" s="17"/>
      <c r="F168" s="42"/>
      <c r="G168" s="16"/>
      <c r="H168" s="16"/>
      <c r="I168" s="16"/>
    </row>
    <row r="169" spans="1:9" ht="12.75">
      <c r="A169" s="15"/>
      <c r="B169" s="16"/>
      <c r="C169" s="52"/>
      <c r="D169" s="16"/>
      <c r="E169" s="17"/>
      <c r="F169" s="42"/>
      <c r="G169" s="16"/>
      <c r="H169" s="16"/>
      <c r="I169" s="16"/>
    </row>
    <row r="170" spans="1:9" ht="12.75">
      <c r="A170" s="15"/>
      <c r="B170" s="16"/>
      <c r="C170" s="52"/>
      <c r="D170" s="16"/>
      <c r="E170" s="17"/>
      <c r="F170" s="42"/>
      <c r="G170" s="16"/>
      <c r="H170" s="16"/>
      <c r="I170" s="16"/>
    </row>
    <row r="171" spans="1:9" ht="12.75">
      <c r="A171" s="15"/>
      <c r="B171" s="16"/>
      <c r="C171" s="34"/>
      <c r="D171" s="16"/>
      <c r="E171" s="17"/>
      <c r="F171" s="42"/>
      <c r="G171" s="16"/>
      <c r="H171" s="16"/>
      <c r="I171" s="16"/>
    </row>
    <row r="172" spans="1:9" ht="12.75">
      <c r="A172" s="16"/>
      <c r="B172" s="16"/>
      <c r="C172" s="16"/>
      <c r="D172" s="16"/>
      <c r="E172" s="17"/>
      <c r="F172" s="42"/>
      <c r="G172" s="16"/>
      <c r="H172" s="16"/>
      <c r="I172" s="16"/>
    </row>
    <row r="173" spans="1:9" ht="13.5" thickBot="1">
      <c r="A173" s="16"/>
      <c r="B173" s="16"/>
      <c r="C173" s="16"/>
      <c r="D173" s="16"/>
      <c r="E173" s="17"/>
      <c r="F173" s="42"/>
      <c r="G173" s="16"/>
      <c r="H173" s="16"/>
      <c r="I173" s="16"/>
    </row>
    <row r="174" spans="1:9" ht="13.5" thickBot="1">
      <c r="A174" s="16"/>
      <c r="B174" s="16"/>
      <c r="C174" s="58"/>
      <c r="D174" s="16"/>
      <c r="E174" s="17"/>
      <c r="F174" s="42"/>
      <c r="G174" s="16"/>
      <c r="H174" s="16"/>
      <c r="I174" s="16"/>
    </row>
    <row r="175" spans="1:9" ht="12.75">
      <c r="A175" s="16"/>
      <c r="B175" s="16"/>
      <c r="C175" s="16"/>
      <c r="D175" s="16"/>
      <c r="E175" s="17"/>
      <c r="F175" s="42"/>
      <c r="G175" s="16"/>
      <c r="H175" s="16"/>
      <c r="I175" s="16"/>
    </row>
    <row r="176" spans="1:9" ht="12.75">
      <c r="A176" s="16"/>
      <c r="B176" s="16"/>
      <c r="C176" s="16"/>
      <c r="D176" s="16"/>
      <c r="E176" s="17"/>
      <c r="F176" s="42"/>
      <c r="G176" s="16"/>
      <c r="H176" s="16"/>
      <c r="I176" s="16"/>
    </row>
    <row r="177" spans="1:9" ht="12.75">
      <c r="A177" s="16"/>
      <c r="B177" s="16"/>
      <c r="C177" s="16"/>
      <c r="D177" s="16"/>
      <c r="E177" s="17"/>
      <c r="F177" s="42"/>
      <c r="G177" s="16"/>
      <c r="H177" s="16"/>
      <c r="I177" s="16"/>
    </row>
    <row r="178" spans="1:9" ht="12.75">
      <c r="A178" s="16"/>
      <c r="B178" s="16"/>
      <c r="C178" s="16"/>
      <c r="D178" s="16"/>
      <c r="E178" s="17"/>
      <c r="F178" s="42"/>
      <c r="G178" s="16"/>
      <c r="H178" s="16"/>
      <c r="I178" s="16"/>
    </row>
    <row r="179" spans="1:9" ht="12.75">
      <c r="A179" s="16"/>
      <c r="B179" s="16"/>
      <c r="C179" s="16"/>
      <c r="D179" s="16"/>
      <c r="E179" s="17"/>
      <c r="F179" s="42"/>
      <c r="G179" s="16"/>
      <c r="H179" s="16"/>
      <c r="I179" s="16"/>
    </row>
    <row r="180" spans="1:9" ht="12.75">
      <c r="A180" s="16"/>
      <c r="B180" s="16"/>
      <c r="C180" s="16"/>
      <c r="D180" s="16"/>
      <c r="E180" s="17"/>
      <c r="F180" s="42"/>
      <c r="G180" s="16"/>
      <c r="H180" s="16"/>
      <c r="I180" s="16"/>
    </row>
    <row r="181" spans="1:9" ht="12.75">
      <c r="A181" s="16"/>
      <c r="B181" s="16"/>
      <c r="C181" s="16"/>
      <c r="D181" s="16"/>
      <c r="E181" s="17"/>
      <c r="F181" s="42"/>
      <c r="G181" s="16"/>
      <c r="H181" s="16"/>
      <c r="I181" s="16"/>
    </row>
    <row r="182" spans="1:9" ht="12.75">
      <c r="A182" s="16"/>
      <c r="B182" s="16"/>
      <c r="C182" s="16"/>
      <c r="D182" s="16"/>
      <c r="E182" s="17"/>
      <c r="F182" s="42"/>
      <c r="G182" s="16"/>
      <c r="H182" s="16"/>
      <c r="I182" s="16"/>
    </row>
    <row r="183" spans="1:9" ht="12.75">
      <c r="A183" s="16"/>
      <c r="B183" s="16"/>
      <c r="C183" s="16"/>
      <c r="D183" s="16"/>
      <c r="E183" s="17"/>
      <c r="F183" s="42"/>
      <c r="G183" s="16"/>
      <c r="H183" s="16"/>
      <c r="I183" s="16"/>
    </row>
    <row r="184" spans="1:9" ht="12.75">
      <c r="A184" s="16"/>
      <c r="B184" s="16"/>
      <c r="C184" s="16"/>
      <c r="D184" s="16"/>
      <c r="E184" s="17"/>
      <c r="F184" s="42"/>
      <c r="G184" s="16"/>
      <c r="H184" s="16"/>
      <c r="I184" s="16"/>
    </row>
    <row r="185" spans="1:9" ht="12.75">
      <c r="A185" s="16"/>
      <c r="B185" s="16"/>
      <c r="C185" s="16"/>
      <c r="D185" s="16"/>
      <c r="E185" s="17"/>
      <c r="F185" s="42"/>
      <c r="G185" s="16"/>
      <c r="H185" s="16"/>
      <c r="I185" s="16"/>
    </row>
    <row r="186" spans="1:9" ht="12.75">
      <c r="A186" s="16"/>
      <c r="B186" s="16"/>
      <c r="C186" s="16"/>
      <c r="D186" s="16"/>
      <c r="E186" s="17"/>
      <c r="F186" s="42"/>
      <c r="G186" s="16"/>
      <c r="H186" s="16"/>
      <c r="I186" s="16"/>
    </row>
    <row r="187" spans="1:9" ht="12.75">
      <c r="A187" s="16"/>
      <c r="B187" s="16"/>
      <c r="C187" s="16"/>
      <c r="D187" s="16"/>
      <c r="E187" s="17"/>
      <c r="F187" s="42"/>
      <c r="G187" s="16"/>
      <c r="H187" s="16"/>
      <c r="I187" s="16"/>
    </row>
    <row r="188" spans="1:9" ht="12.75">
      <c r="A188" s="16"/>
      <c r="B188" s="16"/>
      <c r="C188" s="16"/>
      <c r="D188" s="16"/>
      <c r="E188" s="17"/>
      <c r="F188" s="42"/>
      <c r="G188" s="16"/>
      <c r="H188" s="16"/>
      <c r="I188" s="16"/>
    </row>
    <row r="189" spans="1:9" ht="12.75">
      <c r="A189" s="16"/>
      <c r="B189" s="16"/>
      <c r="C189" s="16"/>
      <c r="D189" s="16"/>
      <c r="E189" s="17"/>
      <c r="F189" s="42"/>
      <c r="G189" s="16"/>
      <c r="H189" s="16"/>
      <c r="I189" s="16"/>
    </row>
    <row r="190" spans="1:9" ht="12.75">
      <c r="A190" s="16"/>
      <c r="B190" s="16"/>
      <c r="C190" s="16"/>
      <c r="D190" s="16"/>
      <c r="E190" s="17"/>
      <c r="F190" s="42"/>
      <c r="G190" s="16"/>
      <c r="H190" s="16"/>
      <c r="I190" s="16"/>
    </row>
    <row r="191" spans="1:9" ht="12.75">
      <c r="A191" s="16"/>
      <c r="B191" s="16"/>
      <c r="C191" s="16"/>
      <c r="D191" s="16"/>
      <c r="E191" s="17"/>
      <c r="F191" s="42"/>
      <c r="G191" s="16"/>
      <c r="H191" s="16"/>
      <c r="I191" s="16"/>
    </row>
    <row r="192" spans="1:9" ht="12.75">
      <c r="A192" s="16"/>
      <c r="B192" s="16"/>
      <c r="C192" s="16"/>
      <c r="D192" s="16"/>
      <c r="E192" s="17"/>
      <c r="F192" s="42"/>
      <c r="G192" s="16"/>
      <c r="H192" s="16"/>
      <c r="I192" s="16"/>
    </row>
    <row r="193" spans="1:9" ht="12.75">
      <c r="A193" s="16"/>
      <c r="B193" s="16"/>
      <c r="C193" s="16"/>
      <c r="D193" s="16"/>
      <c r="E193" s="17"/>
      <c r="F193" s="42"/>
      <c r="G193" s="16"/>
      <c r="H193" s="16"/>
      <c r="I193" s="16"/>
    </row>
    <row r="194" spans="1:9" ht="12.75">
      <c r="A194" s="16"/>
      <c r="B194" s="16"/>
      <c r="C194" s="16"/>
      <c r="D194" s="16"/>
      <c r="E194" s="17"/>
      <c r="F194" s="42"/>
      <c r="G194" s="16"/>
      <c r="H194" s="16"/>
      <c r="I194" s="16"/>
    </row>
    <row r="195" spans="1:9" ht="12.75">
      <c r="A195" s="16"/>
      <c r="B195" s="16"/>
      <c r="C195" s="16"/>
      <c r="D195" s="16"/>
      <c r="E195" s="17"/>
      <c r="F195" s="42"/>
      <c r="G195" s="16"/>
      <c r="H195" s="16"/>
      <c r="I195" s="16"/>
    </row>
    <row r="196" spans="1:9" ht="12.75">
      <c r="A196" s="16"/>
      <c r="B196" s="16"/>
      <c r="C196" s="16"/>
      <c r="D196" s="16"/>
      <c r="E196" s="17"/>
      <c r="F196" s="42"/>
      <c r="G196" s="16"/>
      <c r="H196" s="16"/>
      <c r="I196" s="16"/>
    </row>
    <row r="197" spans="1:9" ht="12.75">
      <c r="A197" s="16"/>
      <c r="B197" s="16"/>
      <c r="C197" s="16"/>
      <c r="D197" s="16"/>
      <c r="E197" s="17"/>
      <c r="F197" s="42"/>
      <c r="G197" s="16"/>
      <c r="H197" s="16"/>
      <c r="I197" s="16"/>
    </row>
    <row r="198" spans="1:9" ht="12.75">
      <c r="A198" s="16"/>
      <c r="B198" s="16"/>
      <c r="C198" s="16"/>
      <c r="D198" s="16"/>
      <c r="E198" s="17"/>
      <c r="F198" s="42"/>
      <c r="G198" s="16"/>
      <c r="H198" s="16"/>
      <c r="I198" s="16"/>
    </row>
    <row r="199" spans="1:9" ht="12.75">
      <c r="A199" s="16"/>
      <c r="B199" s="16"/>
      <c r="C199" s="16"/>
      <c r="D199" s="16"/>
      <c r="E199" s="17"/>
      <c r="F199" s="42"/>
      <c r="G199" s="16"/>
      <c r="H199" s="16"/>
      <c r="I199" s="16"/>
    </row>
    <row r="200" spans="1:9" ht="12.75">
      <c r="A200" s="16"/>
      <c r="B200" s="16"/>
      <c r="C200" s="16"/>
      <c r="D200" s="16"/>
      <c r="E200" s="17"/>
      <c r="F200" s="42"/>
      <c r="G200" s="16"/>
      <c r="H200" s="16"/>
      <c r="I200" s="16"/>
    </row>
    <row r="201" spans="1:9" ht="12.75">
      <c r="A201" s="16"/>
      <c r="B201" s="16"/>
      <c r="C201" s="16"/>
      <c r="D201" s="16"/>
      <c r="E201" s="17"/>
      <c r="F201" s="42"/>
      <c r="G201" s="16"/>
      <c r="H201" s="16"/>
      <c r="I201" s="16"/>
    </row>
    <row r="202" spans="1:9" ht="12.75">
      <c r="A202" s="16"/>
      <c r="B202" s="16"/>
      <c r="C202" s="16"/>
      <c r="D202" s="16"/>
      <c r="E202" s="17"/>
      <c r="F202" s="42"/>
      <c r="G202" s="16"/>
      <c r="H202" s="16"/>
      <c r="I202" s="16"/>
    </row>
    <row r="203" spans="1:9" ht="12.75">
      <c r="A203" s="16"/>
      <c r="B203" s="16"/>
      <c r="C203" s="16"/>
      <c r="D203" s="16"/>
      <c r="E203" s="17"/>
      <c r="F203" s="42"/>
      <c r="G203" s="16"/>
      <c r="H203" s="16"/>
      <c r="I203" s="16"/>
    </row>
    <row r="204" spans="1:9" ht="12.75">
      <c r="A204" s="16"/>
      <c r="B204" s="16"/>
      <c r="C204" s="16"/>
      <c r="D204" s="16"/>
      <c r="E204" s="17"/>
      <c r="F204" s="42"/>
      <c r="G204" s="16"/>
      <c r="H204" s="16"/>
      <c r="I204" s="16"/>
    </row>
    <row r="205" spans="1:9" ht="12.75">
      <c r="A205" s="16"/>
      <c r="B205" s="16"/>
      <c r="C205" s="16"/>
      <c r="D205" s="16"/>
      <c r="E205" s="17"/>
      <c r="F205" s="42"/>
      <c r="G205" s="16"/>
      <c r="H205" s="16"/>
      <c r="I205" s="16"/>
    </row>
    <row r="206" spans="1:9" ht="12.75">
      <c r="A206" s="16"/>
      <c r="B206" s="16"/>
      <c r="C206" s="16"/>
      <c r="D206" s="16"/>
      <c r="E206" s="17"/>
      <c r="F206" s="42"/>
      <c r="G206" s="16"/>
      <c r="H206" s="16"/>
      <c r="I206" s="16"/>
    </row>
    <row r="207" spans="1:9" ht="12.75">
      <c r="A207" s="16"/>
      <c r="B207" s="16"/>
      <c r="C207" s="16"/>
      <c r="D207" s="16"/>
      <c r="E207" s="17"/>
      <c r="F207" s="42"/>
      <c r="G207" s="16"/>
      <c r="H207" s="16"/>
      <c r="I207" s="16"/>
    </row>
    <row r="208" spans="1:9" ht="12.75">
      <c r="A208" s="16"/>
      <c r="B208" s="16"/>
      <c r="C208" s="16"/>
      <c r="D208" s="16"/>
      <c r="E208" s="17"/>
      <c r="F208" s="42"/>
      <c r="G208" s="16"/>
      <c r="H208" s="16"/>
      <c r="I208" s="16"/>
    </row>
    <row r="209" spans="1:9" ht="12.75">
      <c r="A209" s="16"/>
      <c r="B209" s="16"/>
      <c r="C209" s="16"/>
      <c r="D209" s="16"/>
      <c r="E209" s="17"/>
      <c r="F209" s="42"/>
      <c r="G209" s="16"/>
      <c r="H209" s="16"/>
      <c r="I209" s="16"/>
    </row>
    <row r="210" spans="1:9" ht="12.75">
      <c r="A210" s="16"/>
      <c r="B210" s="16"/>
      <c r="C210" s="16"/>
      <c r="D210" s="16"/>
      <c r="E210" s="17"/>
      <c r="F210" s="42"/>
      <c r="G210" s="16"/>
      <c r="H210" s="16"/>
      <c r="I210" s="16"/>
    </row>
    <row r="211" spans="1:9" ht="12.75">
      <c r="A211" s="16"/>
      <c r="B211" s="16"/>
      <c r="C211" s="16"/>
      <c r="D211" s="16"/>
      <c r="E211" s="17"/>
      <c r="F211" s="42"/>
      <c r="G211" s="16"/>
      <c r="H211" s="16"/>
      <c r="I211" s="16"/>
    </row>
    <row r="212" spans="1:9" ht="12.75">
      <c r="A212" s="16"/>
      <c r="B212" s="16"/>
      <c r="C212" s="16"/>
      <c r="D212" s="16"/>
      <c r="E212" s="17"/>
      <c r="F212" s="42"/>
      <c r="G212" s="16"/>
      <c r="H212" s="16"/>
      <c r="I212" s="16"/>
    </row>
    <row r="213" spans="1:9" ht="12.75">
      <c r="A213" s="16"/>
      <c r="B213" s="16"/>
      <c r="C213" s="16"/>
      <c r="D213" s="16"/>
      <c r="E213" s="17"/>
      <c r="F213" s="42"/>
      <c r="G213" s="16"/>
      <c r="H213" s="16"/>
      <c r="I213" s="16"/>
    </row>
    <row r="214" spans="1:9" ht="12.75">
      <c r="A214" s="16"/>
      <c r="B214" s="16"/>
      <c r="C214" s="16"/>
      <c r="D214" s="16"/>
      <c r="E214" s="17"/>
      <c r="F214" s="42"/>
      <c r="G214" s="16"/>
      <c r="H214" s="16"/>
      <c r="I214" s="16"/>
    </row>
    <row r="215" spans="1:9" ht="12.75">
      <c r="A215" s="16"/>
      <c r="B215" s="16"/>
      <c r="C215" s="16"/>
      <c r="D215" s="16"/>
      <c r="E215" s="17"/>
      <c r="F215" s="42"/>
      <c r="G215" s="16"/>
      <c r="H215" s="16"/>
      <c r="I215" s="16"/>
    </row>
    <row r="216" spans="1:9" ht="12.75">
      <c r="A216" s="16"/>
      <c r="B216" s="16"/>
      <c r="C216" s="16"/>
      <c r="D216" s="16"/>
      <c r="E216" s="17"/>
      <c r="F216" s="42"/>
      <c r="G216" s="16"/>
      <c r="H216" s="16"/>
      <c r="I216" s="16"/>
    </row>
    <row r="217" spans="1:9" ht="12.75">
      <c r="A217" s="16"/>
      <c r="B217" s="16"/>
      <c r="C217" s="16"/>
      <c r="D217" s="16"/>
      <c r="E217" s="17"/>
      <c r="F217" s="42"/>
      <c r="G217" s="16"/>
      <c r="H217" s="16"/>
      <c r="I217" s="16"/>
    </row>
    <row r="218" spans="1:9" ht="12.75">
      <c r="A218" s="16"/>
      <c r="B218" s="16"/>
      <c r="C218" s="16"/>
      <c r="D218" s="16"/>
      <c r="E218" s="17"/>
      <c r="F218" s="42"/>
      <c r="G218" s="16"/>
      <c r="H218" s="16"/>
      <c r="I218" s="16"/>
    </row>
    <row r="219" spans="1:9" ht="12.75">
      <c r="A219" s="16"/>
      <c r="B219" s="16"/>
      <c r="C219" s="16"/>
      <c r="D219" s="16"/>
      <c r="E219" s="17"/>
      <c r="F219" s="42"/>
      <c r="G219" s="16"/>
      <c r="H219" s="16"/>
      <c r="I219" s="16"/>
    </row>
    <row r="220" spans="1:9" ht="12.75">
      <c r="A220" s="16"/>
      <c r="B220" s="16"/>
      <c r="C220" s="16"/>
      <c r="D220" s="16"/>
      <c r="E220" s="17"/>
      <c r="F220" s="42"/>
      <c r="G220" s="16"/>
      <c r="H220" s="16"/>
      <c r="I220" s="16"/>
    </row>
    <row r="221" spans="1:9" ht="12.75">
      <c r="A221" s="16"/>
      <c r="B221" s="16"/>
      <c r="C221" s="16"/>
      <c r="D221" s="16"/>
      <c r="E221" s="17"/>
      <c r="F221" s="42"/>
      <c r="G221" s="16"/>
      <c r="H221" s="16"/>
      <c r="I221" s="16"/>
    </row>
    <row r="222" spans="1:9" ht="12.75">
      <c r="A222" s="16"/>
      <c r="B222" s="16"/>
      <c r="C222" s="16"/>
      <c r="D222" s="16"/>
      <c r="E222" s="17"/>
      <c r="F222" s="42"/>
      <c r="G222" s="16"/>
      <c r="H222" s="16"/>
      <c r="I222" s="16"/>
    </row>
    <row r="223" spans="1:9" ht="12.75">
      <c r="A223" s="16"/>
      <c r="B223" s="16"/>
      <c r="C223" s="16"/>
      <c r="D223" s="16"/>
      <c r="E223" s="17"/>
      <c r="F223" s="42"/>
      <c r="G223" s="16"/>
      <c r="H223" s="16"/>
      <c r="I223" s="16"/>
    </row>
    <row r="224" spans="1:9" ht="12.75">
      <c r="A224" s="16"/>
      <c r="B224" s="16"/>
      <c r="C224" s="16"/>
      <c r="D224" s="16"/>
      <c r="E224" s="17"/>
      <c r="F224" s="42"/>
      <c r="G224" s="16"/>
      <c r="H224" s="16"/>
      <c r="I224" s="16"/>
    </row>
    <row r="225" spans="1:9" ht="12.75">
      <c r="A225" s="16"/>
      <c r="B225" s="16"/>
      <c r="C225" s="16"/>
      <c r="D225" s="16"/>
      <c r="E225" s="17"/>
      <c r="F225" s="42"/>
      <c r="G225" s="16"/>
      <c r="H225" s="16"/>
      <c r="I225" s="16"/>
    </row>
    <row r="226" spans="1:9" ht="12.75">
      <c r="A226" s="16"/>
      <c r="B226" s="16"/>
      <c r="C226" s="16"/>
      <c r="D226" s="16"/>
      <c r="E226" s="17"/>
      <c r="F226" s="42"/>
      <c r="G226" s="16"/>
      <c r="H226" s="16"/>
      <c r="I226" s="16"/>
    </row>
    <row r="227" spans="1:9" ht="12.75">
      <c r="A227" s="16"/>
      <c r="B227" s="16"/>
      <c r="C227" s="16"/>
      <c r="D227" s="16"/>
      <c r="E227" s="17"/>
      <c r="F227" s="42"/>
      <c r="G227" s="16"/>
      <c r="H227" s="16"/>
      <c r="I227" s="16"/>
    </row>
    <row r="228" spans="1:9" ht="12.75">
      <c r="A228" s="16"/>
      <c r="B228" s="16"/>
      <c r="C228" s="16"/>
      <c r="D228" s="16"/>
      <c r="E228" s="17"/>
      <c r="F228" s="42"/>
      <c r="G228" s="16"/>
      <c r="H228" s="16"/>
      <c r="I228" s="16"/>
    </row>
    <row r="229" spans="1:9" ht="12.75">
      <c r="A229" s="16"/>
      <c r="B229" s="16"/>
      <c r="C229" s="16"/>
      <c r="D229" s="16"/>
      <c r="E229" s="17"/>
      <c r="F229" s="42"/>
      <c r="G229" s="16"/>
      <c r="H229" s="16"/>
      <c r="I229" s="16"/>
    </row>
    <row r="230" spans="1:9" ht="12.75">
      <c r="A230" s="16"/>
      <c r="B230" s="16"/>
      <c r="C230" s="16"/>
      <c r="D230" s="16"/>
      <c r="E230" s="17"/>
      <c r="F230" s="42"/>
      <c r="G230" s="16"/>
      <c r="H230" s="16"/>
      <c r="I230" s="16"/>
    </row>
    <row r="231" spans="1:9" ht="12.75">
      <c r="A231" s="16"/>
      <c r="B231" s="16"/>
      <c r="C231" s="16"/>
      <c r="D231" s="16"/>
      <c r="E231" s="17"/>
      <c r="F231" s="42"/>
      <c r="G231" s="16"/>
      <c r="H231" s="16"/>
      <c r="I231" s="16"/>
    </row>
    <row r="232" spans="1:9" ht="12.75">
      <c r="A232" s="16"/>
      <c r="B232" s="16"/>
      <c r="C232" s="16"/>
      <c r="D232" s="16"/>
      <c r="E232" s="17"/>
      <c r="F232" s="42"/>
      <c r="G232" s="16"/>
      <c r="H232" s="16"/>
      <c r="I232" s="16"/>
    </row>
    <row r="233" spans="1:9" ht="12.75">
      <c r="A233" s="16"/>
      <c r="B233" s="16"/>
      <c r="C233" s="16"/>
      <c r="D233" s="16"/>
      <c r="E233" s="17"/>
      <c r="F233" s="42"/>
      <c r="G233" s="16"/>
      <c r="H233" s="16"/>
      <c r="I233" s="16"/>
    </row>
    <row r="234" spans="1:9" ht="12.75">
      <c r="A234" s="16"/>
      <c r="B234" s="16"/>
      <c r="C234" s="16"/>
      <c r="D234" s="16"/>
      <c r="E234" s="17"/>
      <c r="F234" s="42"/>
      <c r="G234" s="16"/>
      <c r="H234" s="16"/>
      <c r="I234" s="16"/>
    </row>
    <row r="235" spans="1:9" ht="12.75">
      <c r="A235" s="16"/>
      <c r="B235" s="16"/>
      <c r="C235" s="16"/>
      <c r="D235" s="16"/>
      <c r="E235" s="17"/>
      <c r="F235" s="42"/>
      <c r="G235" s="16"/>
      <c r="H235" s="16"/>
      <c r="I235" s="16"/>
    </row>
    <row r="236" spans="1:9" ht="12.75">
      <c r="A236" s="16"/>
      <c r="B236" s="16"/>
      <c r="C236" s="16"/>
      <c r="D236" s="16"/>
      <c r="E236" s="17"/>
      <c r="F236" s="42"/>
      <c r="G236" s="16"/>
      <c r="H236" s="16"/>
      <c r="I236" s="16"/>
    </row>
    <row r="237" spans="1:9" ht="12.75">
      <c r="A237" s="16"/>
      <c r="B237" s="16"/>
      <c r="C237" s="16"/>
      <c r="D237" s="16"/>
      <c r="E237" s="17"/>
      <c r="F237" s="42"/>
      <c r="G237" s="16"/>
      <c r="H237" s="16"/>
      <c r="I237" s="16"/>
    </row>
    <row r="238" spans="1:9" ht="12.75">
      <c r="A238" s="16"/>
      <c r="B238" s="16"/>
      <c r="C238" s="16"/>
      <c r="D238" s="16"/>
      <c r="E238" s="17"/>
      <c r="F238" s="42"/>
      <c r="G238" s="16"/>
      <c r="H238" s="16"/>
      <c r="I238" s="16"/>
    </row>
    <row r="239" spans="4:9" ht="12.75">
      <c r="D239" s="16"/>
      <c r="E239" s="17"/>
      <c r="F239" s="42"/>
      <c r="G239" s="16"/>
      <c r="H239" s="16"/>
      <c r="I239" s="16"/>
    </row>
    <row r="240" spans="4:9" ht="12.75">
      <c r="D240" s="16"/>
      <c r="E240" s="17"/>
      <c r="G240" s="16"/>
      <c r="H240" s="16"/>
      <c r="I240" s="16"/>
    </row>
    <row r="241" spans="4:9" ht="12.75">
      <c r="D241" s="16"/>
      <c r="E241" s="17"/>
      <c r="G241" s="16"/>
      <c r="H241" s="16"/>
      <c r="I241" s="16"/>
    </row>
    <row r="242" spans="4:9" ht="12.75">
      <c r="D242" s="16"/>
      <c r="E242" s="17"/>
      <c r="G242" s="16"/>
      <c r="H242" s="16"/>
      <c r="I242" s="16"/>
    </row>
    <row r="243" spans="4:9" ht="12.75">
      <c r="D243" s="16"/>
      <c r="E243" s="17"/>
      <c r="G243" s="16"/>
      <c r="H243" s="16"/>
      <c r="I243" s="16"/>
    </row>
    <row r="244" spans="4:9" ht="12.75">
      <c r="D244" s="16"/>
      <c r="E244" s="17"/>
      <c r="G244" s="16"/>
      <c r="H244" s="16"/>
      <c r="I244" s="16"/>
    </row>
    <row r="245" spans="4:9" ht="12.75">
      <c r="D245" s="16"/>
      <c r="E245" s="17"/>
      <c r="G245" s="16"/>
      <c r="H245" s="16"/>
      <c r="I245" s="16"/>
    </row>
    <row r="246" spans="4:5" ht="12.75">
      <c r="D246" s="16"/>
      <c r="E246" s="17"/>
    </row>
    <row r="247" spans="4:5" ht="12.75">
      <c r="D247" s="16"/>
      <c r="E247" s="17"/>
    </row>
    <row r="248" spans="4:5" ht="12.75">
      <c r="D248" s="16"/>
      <c r="E248" s="17"/>
    </row>
    <row r="249" spans="4:5" ht="12.75">
      <c r="D249" s="16"/>
      <c r="E249" s="17"/>
    </row>
    <row r="250" spans="4:5" ht="12.75">
      <c r="D250" s="16"/>
      <c r="E250" s="17"/>
    </row>
    <row r="251" spans="4:5" ht="12.75">
      <c r="D251" s="16"/>
      <c r="E251" s="17"/>
    </row>
    <row r="252" spans="4:5" ht="12.75">
      <c r="D252" s="16"/>
      <c r="E252" s="17"/>
    </row>
    <row r="253" spans="4:5" ht="12.75">
      <c r="D253" s="16"/>
      <c r="E253" s="17"/>
    </row>
    <row r="254" spans="4:5" ht="12.75">
      <c r="D254" s="16"/>
      <c r="E254" s="17"/>
    </row>
    <row r="255" spans="4:5" ht="12.75">
      <c r="D255" s="16"/>
      <c r="E255" s="17"/>
    </row>
    <row r="256" spans="4:5" ht="12.75">
      <c r="D256" s="16"/>
      <c r="E256" s="17"/>
    </row>
    <row r="257" spans="4:5" ht="12.75">
      <c r="D257" s="16"/>
      <c r="E257" s="17"/>
    </row>
    <row r="258" spans="4:5" ht="12.75">
      <c r="D258" s="16"/>
      <c r="E258" s="17"/>
    </row>
    <row r="259" spans="4:5" ht="12.75">
      <c r="D259" s="16"/>
      <c r="E259" s="17"/>
    </row>
    <row r="260" spans="4:5" ht="12.75">
      <c r="D260" s="16"/>
      <c r="E260" s="17"/>
    </row>
    <row r="261" spans="4:5" ht="12.75">
      <c r="D261" s="16"/>
      <c r="E261" s="17"/>
    </row>
    <row r="262" spans="4:5" ht="12.75">
      <c r="D262" s="16"/>
      <c r="E262" s="17"/>
    </row>
    <row r="263" spans="4:5" ht="12.75">
      <c r="D263" s="16"/>
      <c r="E263" s="17"/>
    </row>
    <row r="264" spans="4:5" ht="12.75">
      <c r="D264" s="16"/>
      <c r="E264" s="17"/>
    </row>
    <row r="265" spans="4:5" ht="12.75">
      <c r="D265" s="16"/>
      <c r="E265" s="17"/>
    </row>
    <row r="266" spans="4:5" ht="12.75">
      <c r="D266" s="16"/>
      <c r="E266" s="17"/>
    </row>
    <row r="267" spans="4:5" ht="12.75">
      <c r="D267" s="16"/>
      <c r="E267" s="17"/>
    </row>
    <row r="268" spans="4:5" ht="12.75">
      <c r="D268" s="16"/>
      <c r="E268" s="17"/>
    </row>
    <row r="269" spans="4:5" ht="12.75">
      <c r="D269" s="16"/>
      <c r="E269" s="17"/>
    </row>
    <row r="270" spans="4:5" ht="12.75">
      <c r="D270" s="16"/>
      <c r="E270" s="17"/>
    </row>
    <row r="271" spans="4:5" ht="12.75">
      <c r="D271" s="16"/>
      <c r="E271" s="17"/>
    </row>
    <row r="272" spans="4:5" ht="12.75">
      <c r="D272" s="16"/>
      <c r="E272" s="17"/>
    </row>
    <row r="273" spans="4:5" ht="12.75">
      <c r="D273" s="16"/>
      <c r="E273" s="17"/>
    </row>
    <row r="274" spans="4:5" ht="12.75">
      <c r="D274" s="16"/>
      <c r="E274" s="17"/>
    </row>
    <row r="275" spans="4:5" ht="12.75">
      <c r="D275" s="16"/>
      <c r="E275" s="17"/>
    </row>
    <row r="276" spans="4:5" ht="12.75">
      <c r="D276" s="16"/>
      <c r="E276" s="17"/>
    </row>
    <row r="277" spans="4:5" ht="12.75">
      <c r="D277" s="16"/>
      <c r="E277" s="17"/>
    </row>
    <row r="278" spans="4:5" ht="12.75">
      <c r="D278" s="16"/>
      <c r="E278" s="17"/>
    </row>
    <row r="279" spans="4:5" ht="12.75">
      <c r="D279" s="16"/>
      <c r="E279" s="17"/>
    </row>
    <row r="280" spans="4:5" ht="12.75">
      <c r="D280" s="16"/>
      <c r="E280" s="17"/>
    </row>
    <row r="281" spans="4:5" ht="12.75">
      <c r="D281" s="16"/>
      <c r="E281" s="17"/>
    </row>
    <row r="282" spans="4:5" ht="12.75">
      <c r="D282" s="16"/>
      <c r="E282" s="17"/>
    </row>
    <row r="283" spans="4:5" ht="12.75">
      <c r="D283" s="16"/>
      <c r="E283" s="17"/>
    </row>
    <row r="284" spans="4:5" ht="12.75">
      <c r="D284" s="16"/>
      <c r="E284" s="17"/>
    </row>
    <row r="285" spans="4:5" ht="12.75">
      <c r="D285" s="16"/>
      <c r="E285" s="17"/>
    </row>
    <row r="286" spans="4:5" ht="12.75">
      <c r="D286" s="16"/>
      <c r="E286" s="17"/>
    </row>
    <row r="287" spans="4:5" ht="12.75">
      <c r="D287" s="16"/>
      <c r="E287" s="17"/>
    </row>
    <row r="288" spans="4:5" ht="12.75">
      <c r="D288" s="16"/>
      <c r="E288" s="17"/>
    </row>
    <row r="289" spans="4:5" ht="12.75">
      <c r="D289" s="16"/>
      <c r="E289" s="17"/>
    </row>
    <row r="290" spans="4:5" ht="12.75">
      <c r="D290" s="16"/>
      <c r="E290" s="17"/>
    </row>
    <row r="291" spans="4:5" ht="12.75">
      <c r="D291" s="16"/>
      <c r="E291" s="17"/>
    </row>
    <row r="292" spans="4:5" ht="12.75">
      <c r="D292" s="16"/>
      <c r="E292" s="17"/>
    </row>
    <row r="293" spans="4:5" ht="12.75">
      <c r="D293" s="16"/>
      <c r="E293" s="17"/>
    </row>
    <row r="294" spans="4:5" ht="12.75">
      <c r="D294" s="16"/>
      <c r="E294" s="17"/>
    </row>
    <row r="295" spans="4:5" ht="12.75">
      <c r="D295" s="16"/>
      <c r="E295" s="17"/>
    </row>
    <row r="296" spans="4:5" ht="12.75">
      <c r="D296" s="16"/>
      <c r="E296" s="17"/>
    </row>
    <row r="297" spans="4:5" ht="12.75">
      <c r="D297" s="16"/>
      <c r="E297" s="17"/>
    </row>
    <row r="298" spans="4:5" ht="12.75">
      <c r="D298" s="16"/>
      <c r="E298" s="17"/>
    </row>
    <row r="299" spans="4:5" ht="12.75">
      <c r="D299" s="16"/>
      <c r="E299" s="17"/>
    </row>
    <row r="300" spans="4:5" ht="12.75">
      <c r="D300" s="16"/>
      <c r="E300" s="17"/>
    </row>
    <row r="301" spans="4:5" ht="12.75">
      <c r="D301" s="16"/>
      <c r="E301" s="17"/>
    </row>
    <row r="302" spans="4:5" ht="12.75">
      <c r="D302" s="16"/>
      <c r="E302" s="17"/>
    </row>
    <row r="303" spans="4:5" ht="12.75">
      <c r="D303" s="16"/>
      <c r="E303" s="17"/>
    </row>
    <row r="304" spans="4:5" ht="12.75">
      <c r="D304" s="16"/>
      <c r="E304" s="17"/>
    </row>
    <row r="305" spans="4:5" ht="12.75">
      <c r="D305" s="16"/>
      <c r="E305" s="17"/>
    </row>
    <row r="306" spans="4:5" ht="12.75">
      <c r="D306" s="16"/>
      <c r="E306" s="17"/>
    </row>
    <row r="307" spans="4:5" ht="12.75">
      <c r="D307" s="16"/>
      <c r="E307" s="17"/>
    </row>
    <row r="308" spans="4:5" ht="12.75">
      <c r="D308" s="16"/>
      <c r="E308" s="17"/>
    </row>
    <row r="309" spans="4:5" ht="12.75">
      <c r="D309" s="16"/>
      <c r="E309" s="17"/>
    </row>
    <row r="310" spans="4:5" ht="12.75">
      <c r="D310" s="16"/>
      <c r="E310" s="17"/>
    </row>
    <row r="311" spans="4:5" ht="12.75">
      <c r="D311" s="16"/>
      <c r="E311" s="17"/>
    </row>
    <row r="312" spans="4:5" ht="12.75">
      <c r="D312" s="16"/>
      <c r="E312" s="17"/>
    </row>
    <row r="313" spans="4:5" ht="12.75">
      <c r="D313" s="16"/>
      <c r="E313" s="17"/>
    </row>
    <row r="314" spans="4:5" ht="12.75">
      <c r="D314" s="16"/>
      <c r="E314" s="17"/>
    </row>
    <row r="315" spans="4:5" ht="12.75">
      <c r="D315" s="16"/>
      <c r="E315" s="17"/>
    </row>
    <row r="316" spans="4:5" ht="12.75">
      <c r="D316" s="16"/>
      <c r="E316" s="17"/>
    </row>
    <row r="317" spans="4:5" ht="12.75">
      <c r="D317" s="16"/>
      <c r="E317" s="17"/>
    </row>
    <row r="318" spans="4:5" ht="12.75">
      <c r="D318" s="16"/>
      <c r="E318" s="17"/>
    </row>
    <row r="319" spans="4:5" ht="12.75">
      <c r="D319" s="16"/>
      <c r="E319" s="17"/>
    </row>
    <row r="320" spans="4:5" ht="12.75">
      <c r="D320" s="16"/>
      <c r="E320" s="17"/>
    </row>
    <row r="321" spans="4:5" ht="12.75">
      <c r="D321" s="16"/>
      <c r="E321" s="17"/>
    </row>
    <row r="322" spans="4:5" ht="12.75">
      <c r="D322" s="16"/>
      <c r="E322" s="17"/>
    </row>
    <row r="323" spans="4:5" ht="12.75">
      <c r="D323" s="16"/>
      <c r="E323" s="17"/>
    </row>
    <row r="324" spans="4:5" ht="12.75">
      <c r="D324" s="16"/>
      <c r="E324" s="17"/>
    </row>
    <row r="325" spans="4:5" ht="12.75">
      <c r="D325" s="16"/>
      <c r="E325" s="17"/>
    </row>
    <row r="326" spans="4:5" ht="12.75">
      <c r="D326" s="16"/>
      <c r="E326" s="17"/>
    </row>
    <row r="327" spans="4:5" ht="12.75">
      <c r="D327" s="16"/>
      <c r="E327" s="17"/>
    </row>
    <row r="328" spans="4:5" ht="12.75">
      <c r="D328" s="16"/>
      <c r="E328" s="17"/>
    </row>
    <row r="329" spans="4:5" ht="12.75">
      <c r="D329" s="16"/>
      <c r="E329" s="17"/>
    </row>
    <row r="330" spans="4:5" ht="12.75">
      <c r="D330" s="16"/>
      <c r="E330" s="17"/>
    </row>
    <row r="331" spans="4:5" ht="12.75">
      <c r="D331" s="16"/>
      <c r="E331" s="17"/>
    </row>
    <row r="332" spans="4:5" ht="12.75">
      <c r="D332" s="16"/>
      <c r="E332" s="17"/>
    </row>
    <row r="333" spans="4:5" ht="12.75">
      <c r="D333" s="16"/>
      <c r="E333" s="17"/>
    </row>
    <row r="334" spans="4:5" ht="12.75">
      <c r="D334" s="16"/>
      <c r="E334" s="17"/>
    </row>
    <row r="335" spans="4:5" ht="12.75">
      <c r="D335" s="16"/>
      <c r="E335" s="17"/>
    </row>
    <row r="336" spans="4:5" ht="12.75">
      <c r="D336" s="16"/>
      <c r="E336" s="17"/>
    </row>
    <row r="337" spans="4:5" ht="12.75">
      <c r="D337" s="16"/>
      <c r="E337" s="17"/>
    </row>
    <row r="338" spans="4:5" ht="12.75">
      <c r="D338" s="16"/>
      <c r="E338" s="17"/>
    </row>
    <row r="339" spans="4:5" ht="12.75">
      <c r="D339" s="16"/>
      <c r="E339" s="17"/>
    </row>
    <row r="340" spans="4:5" ht="12.75">
      <c r="D340" s="16"/>
      <c r="E340" s="17"/>
    </row>
    <row r="341" spans="4:5" ht="12.75">
      <c r="D341" s="16"/>
      <c r="E341" s="17"/>
    </row>
    <row r="342" spans="4:5" ht="12.75">
      <c r="D342" s="16"/>
      <c r="E342" s="17"/>
    </row>
    <row r="343" spans="4:5" ht="12.75">
      <c r="D343" s="16"/>
      <c r="E343" s="17"/>
    </row>
    <row r="344" spans="4:5" ht="12.75">
      <c r="D344" s="16"/>
      <c r="E344" s="17"/>
    </row>
    <row r="345" spans="4:5" ht="12.75">
      <c r="D345" s="16"/>
      <c r="E345" s="17"/>
    </row>
    <row r="346" spans="4:5" ht="12.75">
      <c r="D346" s="16"/>
      <c r="E346" s="17"/>
    </row>
    <row r="347" spans="4:5" ht="12.75">
      <c r="D347" s="16"/>
      <c r="E347" s="17"/>
    </row>
    <row r="348" spans="4:5" ht="12.75">
      <c r="D348" s="16"/>
      <c r="E348" s="17"/>
    </row>
    <row r="349" spans="4:5" ht="12.75">
      <c r="D349" s="16"/>
      <c r="E349" s="17"/>
    </row>
    <row r="350" spans="4:5" ht="12.75">
      <c r="D350" s="16"/>
      <c r="E350" s="17"/>
    </row>
    <row r="351" spans="4:5" ht="12.75">
      <c r="D351" s="16"/>
      <c r="E351" s="17"/>
    </row>
    <row r="352" spans="4:5" ht="12.75">
      <c r="D352" s="16"/>
      <c r="E352" s="17"/>
    </row>
    <row r="353" spans="4:5" ht="12.75">
      <c r="D353" s="16"/>
      <c r="E353" s="17"/>
    </row>
    <row r="354" spans="4:5" ht="12.75">
      <c r="D354" s="16"/>
      <c r="E354" s="17"/>
    </row>
    <row r="355" spans="4:5" ht="12.75">
      <c r="D355" s="16"/>
      <c r="E355" s="17"/>
    </row>
    <row r="356" spans="4:5" ht="12.75">
      <c r="D356" s="16"/>
      <c r="E356" s="17"/>
    </row>
    <row r="357" spans="4:5" ht="12.75">
      <c r="D357" s="16"/>
      <c r="E357" s="17"/>
    </row>
    <row r="358" spans="4:5" ht="12.75">
      <c r="D358" s="16"/>
      <c r="E358" s="17"/>
    </row>
    <row r="359" spans="4:5" ht="12.75">
      <c r="D359" s="16"/>
      <c r="E359" s="17"/>
    </row>
    <row r="360" spans="4:5" ht="12.75">
      <c r="D360" s="16"/>
      <c r="E360" s="17"/>
    </row>
    <row r="361" spans="4:5" ht="12.75">
      <c r="D361" s="16"/>
      <c r="E361" s="17"/>
    </row>
    <row r="362" spans="4:5" ht="12.75">
      <c r="D362" s="16"/>
      <c r="E362" s="17"/>
    </row>
    <row r="363" spans="4:5" ht="12.75">
      <c r="D363" s="16"/>
      <c r="E363" s="17"/>
    </row>
    <row r="364" spans="4:5" ht="12.75">
      <c r="D364" s="16"/>
      <c r="E364" s="17"/>
    </row>
    <row r="365" spans="4:5" ht="12.75">
      <c r="D365" s="16"/>
      <c r="E365" s="17"/>
    </row>
    <row r="366" spans="4:5" ht="12.75">
      <c r="D366" s="16"/>
      <c r="E366" s="17"/>
    </row>
    <row r="367" spans="4:5" ht="12.75">
      <c r="D367" s="16"/>
      <c r="E367" s="17"/>
    </row>
    <row r="368" spans="4:5" ht="12.75">
      <c r="D368" s="16"/>
      <c r="E368" s="17"/>
    </row>
    <row r="369" spans="4:5" ht="12.75">
      <c r="D369" s="16"/>
      <c r="E369" s="17"/>
    </row>
    <row r="370" spans="4:5" ht="12.75">
      <c r="D370" s="16"/>
      <c r="E370" s="17"/>
    </row>
    <row r="371" spans="4:5" ht="12.75">
      <c r="D371" s="16"/>
      <c r="E371" s="17"/>
    </row>
    <row r="372" spans="4:5" ht="12.75">
      <c r="D372" s="16"/>
      <c r="E372" s="17"/>
    </row>
    <row r="373" spans="4:5" ht="12.75">
      <c r="D373" s="16"/>
      <c r="E373" s="17"/>
    </row>
    <row r="374" spans="4:5" ht="12.75">
      <c r="D374" s="16"/>
      <c r="E374" s="17"/>
    </row>
    <row r="375" spans="4:5" ht="12.75">
      <c r="D375" s="16"/>
      <c r="E375" s="17"/>
    </row>
    <row r="376" spans="4:5" ht="12.75">
      <c r="D376" s="16"/>
      <c r="E376" s="17"/>
    </row>
    <row r="377" spans="4:5" ht="12.75">
      <c r="D377" s="16"/>
      <c r="E377" s="17"/>
    </row>
    <row r="378" spans="4:5" ht="12.75">
      <c r="D378" s="16"/>
      <c r="E378" s="17"/>
    </row>
    <row r="379" spans="4:5" ht="12.75">
      <c r="D379" s="16"/>
      <c r="E379" s="17"/>
    </row>
    <row r="380" spans="4:5" ht="12.75">
      <c r="D380" s="16"/>
      <c r="E380" s="17"/>
    </row>
    <row r="381" spans="4:5" ht="12.75">
      <c r="D381" s="16"/>
      <c r="E381" s="17"/>
    </row>
    <row r="382" spans="4:5" ht="12.75">
      <c r="D382" s="16"/>
      <c r="E382" s="17"/>
    </row>
    <row r="383" spans="4:5" ht="12.75">
      <c r="D383" s="16"/>
      <c r="E383" s="17"/>
    </row>
    <row r="384" spans="4:5" ht="12.75">
      <c r="D384" s="16"/>
      <c r="E384" s="17"/>
    </row>
    <row r="385" spans="4:5" ht="12.75">
      <c r="D385" s="16"/>
      <c r="E385" s="17"/>
    </row>
    <row r="386" spans="4:5" ht="12.75">
      <c r="D386" s="16"/>
      <c r="E386" s="17"/>
    </row>
    <row r="387" spans="4:5" ht="12.75">
      <c r="D387" s="16"/>
      <c r="E387" s="17"/>
    </row>
    <row r="388" spans="4:5" ht="12.75">
      <c r="D388" s="16"/>
      <c r="E388" s="17"/>
    </row>
    <row r="389" spans="4:5" ht="12.75">
      <c r="D389" s="16"/>
      <c r="E389" s="17"/>
    </row>
    <row r="390" spans="4:5" ht="12.75">
      <c r="D390" s="16"/>
      <c r="E390" s="17"/>
    </row>
    <row r="391" spans="4:5" ht="12.75">
      <c r="D391" s="16"/>
      <c r="E391" s="17"/>
    </row>
    <row r="392" spans="4:5" ht="12.75">
      <c r="D392" s="16"/>
      <c r="E392" s="17"/>
    </row>
    <row r="393" spans="4:5" ht="12.75">
      <c r="D393" s="16"/>
      <c r="E393" s="17"/>
    </row>
    <row r="394" spans="4:5" ht="12.75">
      <c r="D394" s="16"/>
      <c r="E394" s="17"/>
    </row>
    <row r="395" spans="4:5" ht="12.75">
      <c r="D395" s="16"/>
      <c r="E395" s="17"/>
    </row>
    <row r="396" spans="4:5" ht="12.75">
      <c r="D396" s="16"/>
      <c r="E396" s="17"/>
    </row>
    <row r="397" spans="4:5" ht="12.75">
      <c r="D397" s="16"/>
      <c r="E397" s="17"/>
    </row>
    <row r="398" spans="4:5" ht="12.75">
      <c r="D398" s="16"/>
      <c r="E398" s="17"/>
    </row>
    <row r="399" spans="4:5" ht="12.75">
      <c r="D399" s="16"/>
      <c r="E399" s="17"/>
    </row>
    <row r="400" spans="4:5" ht="12.75">
      <c r="D400" s="16"/>
      <c r="E400" s="17"/>
    </row>
    <row r="401" spans="4:5" ht="12.75">
      <c r="D401" s="16"/>
      <c r="E401" s="17"/>
    </row>
    <row r="402" spans="4:5" ht="12.75">
      <c r="D402" s="16"/>
      <c r="E402" s="17"/>
    </row>
    <row r="403" spans="4:5" ht="12.75">
      <c r="D403" s="16"/>
      <c r="E403" s="17"/>
    </row>
    <row r="404" spans="4:5" ht="12.75">
      <c r="D404" s="16"/>
      <c r="E404" s="17"/>
    </row>
    <row r="405" spans="4:5" ht="12.75">
      <c r="D405" s="16"/>
      <c r="E405" s="17"/>
    </row>
    <row r="406" spans="4:5" ht="12.75">
      <c r="D406" s="16"/>
      <c r="E406" s="17"/>
    </row>
    <row r="407" spans="4:5" ht="12.75">
      <c r="D407" s="16"/>
      <c r="E407" s="17"/>
    </row>
    <row r="408" spans="4:5" ht="12.75">
      <c r="D408" s="16"/>
      <c r="E408" s="17"/>
    </row>
    <row r="409" spans="4:5" ht="12.75">
      <c r="D409" s="16"/>
      <c r="E409" s="17"/>
    </row>
    <row r="410" spans="4:5" ht="12.75">
      <c r="D410" s="16"/>
      <c r="E410" s="17"/>
    </row>
    <row r="411" spans="4:5" ht="12.75">
      <c r="D411" s="16"/>
      <c r="E411" s="17"/>
    </row>
    <row r="412" spans="4:5" ht="12.75">
      <c r="D412" s="16"/>
      <c r="E412" s="17"/>
    </row>
    <row r="413" spans="4:5" ht="12.75">
      <c r="D413" s="16"/>
      <c r="E413" s="17"/>
    </row>
    <row r="414" spans="4:5" ht="12.75">
      <c r="D414" s="16"/>
      <c r="E414" s="17"/>
    </row>
    <row r="415" spans="4:5" ht="12.75">
      <c r="D415" s="16"/>
      <c r="E415" s="17"/>
    </row>
    <row r="416" spans="4:5" ht="12.75">
      <c r="D416" s="16"/>
      <c r="E416" s="17"/>
    </row>
    <row r="417" spans="4:5" ht="12.75">
      <c r="D417" s="16"/>
      <c r="E417" s="17"/>
    </row>
    <row r="418" spans="4:5" ht="12.75">
      <c r="D418" s="16"/>
      <c r="E418" s="17"/>
    </row>
    <row r="419" spans="4:5" ht="12.75">
      <c r="D419" s="16"/>
      <c r="E419" s="17"/>
    </row>
    <row r="420" spans="4:5" ht="12.75">
      <c r="D420" s="16"/>
      <c r="E420" s="17"/>
    </row>
    <row r="421" spans="4:5" ht="12.75">
      <c r="D421" s="16"/>
      <c r="E421" s="17"/>
    </row>
    <row r="422" spans="4:5" ht="12.75">
      <c r="D422" s="16"/>
      <c r="E422" s="17"/>
    </row>
    <row r="423" spans="4:5" ht="12.75">
      <c r="D423" s="16"/>
      <c r="E423" s="17"/>
    </row>
    <row r="424" spans="4:5" ht="12.75">
      <c r="D424" s="16"/>
      <c r="E424" s="17"/>
    </row>
    <row r="425" spans="4:5" ht="12.75">
      <c r="D425" s="16"/>
      <c r="E425" s="17"/>
    </row>
    <row r="426" spans="4:5" ht="12.75">
      <c r="D426" s="16"/>
      <c r="E426" s="17"/>
    </row>
    <row r="427" spans="4:5" ht="12.75">
      <c r="D427" s="16"/>
      <c r="E427" s="17"/>
    </row>
    <row r="428" spans="4:5" ht="12.75">
      <c r="D428" s="16"/>
      <c r="E428" s="17"/>
    </row>
    <row r="429" spans="4:5" ht="12.75">
      <c r="D429" s="16"/>
      <c r="E429" s="17"/>
    </row>
    <row r="430" spans="4:5" ht="12.75">
      <c r="D430" s="16"/>
      <c r="E430" s="17"/>
    </row>
    <row r="431" spans="4:5" ht="12.75">
      <c r="D431" s="16"/>
      <c r="E431" s="17"/>
    </row>
    <row r="432" spans="4:5" ht="12.75">
      <c r="D432" s="16"/>
      <c r="E432" s="17"/>
    </row>
    <row r="433" spans="4:5" ht="12.75">
      <c r="D433" s="16"/>
      <c r="E433" s="17"/>
    </row>
    <row r="434" spans="4:5" ht="12.75">
      <c r="D434" s="16"/>
      <c r="E434" s="17"/>
    </row>
    <row r="435" spans="4:5" ht="12.75">
      <c r="D435" s="16"/>
      <c r="E435" s="17"/>
    </row>
    <row r="436" spans="4:5" ht="12.75">
      <c r="D436" s="16"/>
      <c r="E436" s="17"/>
    </row>
    <row r="437" spans="4:5" ht="12.75">
      <c r="D437" s="16"/>
      <c r="E437" s="17"/>
    </row>
    <row r="438" spans="4:5" ht="12.75">
      <c r="D438" s="16"/>
      <c r="E438" s="17"/>
    </row>
    <row r="439" spans="4:5" ht="12.75">
      <c r="D439" s="16"/>
      <c r="E439" s="17"/>
    </row>
    <row r="440" spans="4:5" ht="12.75">
      <c r="D440" s="16"/>
      <c r="E440" s="17"/>
    </row>
    <row r="441" spans="4:5" ht="12.75">
      <c r="D441" s="16"/>
      <c r="E441" s="17"/>
    </row>
    <row r="442" spans="4:5" ht="12.75">
      <c r="D442" s="16"/>
      <c r="E442" s="17"/>
    </row>
    <row r="443" spans="4:5" ht="12.75">
      <c r="D443" s="16"/>
      <c r="E443" s="17"/>
    </row>
    <row r="444" spans="4:5" ht="12.75">
      <c r="D444" s="16"/>
      <c r="E444" s="17"/>
    </row>
  </sheetData>
  <sheetProtection/>
  <printOptions/>
  <pageMargins left="0.41" right="0.2" top="0.69" bottom="0.51" header="0.3937007874015748" footer="0.26"/>
  <pageSetup fitToHeight="9999" horizontalDpi="600" verticalDpi="600" orientation="landscape" paperSize="9" scale="93" r:id="rId1"/>
  <headerFooter alignWithMargins="0">
    <oddFooter>&amp;C&amp;8&amp;P z &amp;N&amp;R&amp;8&amp;D</oddFooter>
  </headerFooter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21" sqref="C21"/>
    </sheetView>
  </sheetViews>
  <sheetFormatPr defaultColWidth="9.140625" defaultRowHeight="15" customHeight="1"/>
  <cols>
    <col min="1" max="1" width="5.8515625" style="81" customWidth="1"/>
    <col min="2" max="2" width="69.28125" style="80" customWidth="1"/>
    <col min="3" max="3" width="22.57421875" style="80" customWidth="1"/>
    <col min="4" max="4" width="10.421875" style="80" bestFit="1" customWidth="1"/>
    <col min="5" max="5" width="15.140625" style="80" bestFit="1" customWidth="1"/>
    <col min="6" max="6" width="12.28125" style="80" bestFit="1" customWidth="1"/>
    <col min="7" max="16384" width="9.140625" style="80" customWidth="1"/>
  </cols>
  <sheetData>
    <row r="1" spans="1:3" ht="12" customHeight="1">
      <c r="A1" s="122" t="s">
        <v>71</v>
      </c>
      <c r="B1" s="121"/>
      <c r="C1" s="120"/>
    </row>
    <row r="2" spans="1:3" ht="17.25" customHeight="1">
      <c r="A2" s="115"/>
      <c r="B2" s="118" t="s">
        <v>72</v>
      </c>
      <c r="C2" s="119"/>
    </row>
    <row r="3" spans="1:3" ht="12" customHeight="1">
      <c r="A3" s="115"/>
      <c r="B3" s="118" t="s">
        <v>73</v>
      </c>
      <c r="C3" s="117"/>
    </row>
    <row r="4" spans="1:3" ht="12.75" customHeight="1">
      <c r="A4" s="115"/>
      <c r="B4" s="118" t="s">
        <v>70</v>
      </c>
      <c r="C4" s="117"/>
    </row>
    <row r="5" spans="1:3" ht="12.75" customHeight="1">
      <c r="A5" s="115"/>
      <c r="B5" s="116" t="s">
        <v>74</v>
      </c>
      <c r="C5" s="113"/>
    </row>
    <row r="6" spans="1:3" ht="5.25" customHeight="1">
      <c r="A6" s="115"/>
      <c r="B6" s="114"/>
      <c r="C6" s="113"/>
    </row>
    <row r="7" spans="1:3" ht="15.75" customHeight="1">
      <c r="A7" s="112" t="s">
        <v>69</v>
      </c>
      <c r="B7" s="111" t="s">
        <v>68</v>
      </c>
      <c r="C7" s="110" t="s">
        <v>67</v>
      </c>
    </row>
    <row r="8" spans="1:3" ht="3" customHeight="1">
      <c r="A8" s="109"/>
      <c r="B8" s="108"/>
      <c r="C8" s="107"/>
    </row>
    <row r="9" spans="1:3" s="86" customFormat="1" ht="15" customHeight="1">
      <c r="A9" s="106"/>
      <c r="B9" s="105"/>
      <c r="C9" s="104"/>
    </row>
    <row r="10" spans="1:4" s="86" customFormat="1" ht="15" customHeight="1">
      <c r="A10" s="98">
        <v>1</v>
      </c>
      <c r="B10" s="123" t="str">
        <f>'výkaz výměr'!C6</f>
        <v>Kabely a vodiče</v>
      </c>
      <c r="C10" s="102">
        <f>CEILING(SUM('výkaz výměr'!I6),0.1)</f>
        <v>0</v>
      </c>
      <c r="D10" s="88" t="str">
        <f aca="true" t="shared" si="0" ref="D10:D28">B10</f>
        <v>Kabely a vodiče</v>
      </c>
    </row>
    <row r="11" spans="1:4" ht="15" customHeight="1">
      <c r="A11" s="98">
        <v>2</v>
      </c>
      <c r="B11" s="124" t="str">
        <f>'výkaz výměr'!C16</f>
        <v>Zemní práce</v>
      </c>
      <c r="C11" s="102">
        <f>CEILING(SUM('výkaz výměr'!I16),0.1)</f>
        <v>0</v>
      </c>
      <c r="D11" s="88" t="str">
        <f t="shared" si="0"/>
        <v>Zemní práce</v>
      </c>
    </row>
    <row r="12" spans="1:4" s="86" customFormat="1" ht="15" customHeight="1">
      <c r="A12" s="98">
        <v>3</v>
      </c>
      <c r="B12" s="123" t="str">
        <f>'výkaz výměr'!C29</f>
        <v>Montážní práce</v>
      </c>
      <c r="C12" s="102">
        <f>CEILING(SUM('výkaz výměr'!I29),0.1)</f>
        <v>0</v>
      </c>
      <c r="D12" s="88" t="str">
        <f t="shared" si="0"/>
        <v>Montážní práce</v>
      </c>
    </row>
    <row r="13" spans="1:4" s="86" customFormat="1" ht="15" customHeight="1">
      <c r="A13" s="98">
        <v>4</v>
      </c>
      <c r="B13" s="123" t="str">
        <f>'výkaz výměr'!C32</f>
        <v>Rozvaděč </v>
      </c>
      <c r="C13" s="102">
        <f>CEILING(SUM('výkaz výměr'!I32),0.1)</f>
        <v>0</v>
      </c>
      <c r="D13" s="88" t="str">
        <f t="shared" si="0"/>
        <v>Rozvaděč </v>
      </c>
    </row>
    <row r="14" spans="1:4" s="86" customFormat="1" ht="15" customHeight="1">
      <c r="A14" s="98">
        <v>5</v>
      </c>
      <c r="B14" s="97" t="s">
        <v>75</v>
      </c>
      <c r="C14" s="102" t="s">
        <v>75</v>
      </c>
      <c r="D14" s="88" t="str">
        <f t="shared" si="0"/>
        <v>-</v>
      </c>
    </row>
    <row r="15" spans="1:4" s="86" customFormat="1" ht="15" customHeight="1">
      <c r="A15" s="98">
        <v>6</v>
      </c>
      <c r="B15" s="97" t="s">
        <v>75</v>
      </c>
      <c r="C15" s="102" t="s">
        <v>75</v>
      </c>
      <c r="D15" s="88" t="str">
        <f t="shared" si="0"/>
        <v>-</v>
      </c>
    </row>
    <row r="16" spans="1:4" s="86" customFormat="1" ht="15" customHeight="1">
      <c r="A16" s="98">
        <v>7</v>
      </c>
      <c r="B16" s="97" t="s">
        <v>75</v>
      </c>
      <c r="C16" s="102" t="s">
        <v>75</v>
      </c>
      <c r="D16" s="88" t="str">
        <f t="shared" si="0"/>
        <v>-</v>
      </c>
    </row>
    <row r="17" spans="1:5" s="86" customFormat="1" ht="15" customHeight="1">
      <c r="A17" s="98">
        <v>8</v>
      </c>
      <c r="B17" s="97" t="s">
        <v>75</v>
      </c>
      <c r="C17" s="102" t="s">
        <v>75</v>
      </c>
      <c r="D17" s="88" t="str">
        <f t="shared" si="0"/>
        <v>-</v>
      </c>
      <c r="E17" s="103"/>
    </row>
    <row r="18" spans="1:4" s="86" customFormat="1" ht="15" customHeight="1">
      <c r="A18" s="98">
        <v>9</v>
      </c>
      <c r="B18" s="97" t="s">
        <v>75</v>
      </c>
      <c r="C18" s="102" t="s">
        <v>75</v>
      </c>
      <c r="D18" s="88" t="str">
        <f t="shared" si="0"/>
        <v>-</v>
      </c>
    </row>
    <row r="19" spans="1:4" s="86" customFormat="1" ht="15" customHeight="1">
      <c r="A19" s="98">
        <v>10</v>
      </c>
      <c r="B19" s="97" t="s">
        <v>66</v>
      </c>
      <c r="C19" s="102"/>
      <c r="D19" s="88" t="str">
        <f t="shared" si="0"/>
        <v>Revize</v>
      </c>
    </row>
    <row r="20" spans="1:6" s="86" customFormat="1" ht="15.75" customHeight="1">
      <c r="A20" s="101"/>
      <c r="B20" s="100" t="s">
        <v>62</v>
      </c>
      <c r="C20" s="99">
        <f>CEILING(SUM(C10:C19),0.1)</f>
        <v>0</v>
      </c>
      <c r="D20" s="88" t="str">
        <f t="shared" si="0"/>
        <v>Mezisoučet</v>
      </c>
      <c r="E20" s="102" t="e">
        <f>SUM(#REF!)</f>
        <v>#REF!</v>
      </c>
      <c r="F20" s="87"/>
    </row>
    <row r="21" spans="1:6" s="86" customFormat="1" ht="15" customHeight="1">
      <c r="A21" s="98">
        <v>11</v>
      </c>
      <c r="B21" s="97" t="s">
        <v>65</v>
      </c>
      <c r="C21" s="102"/>
      <c r="D21" s="88" t="str">
        <f t="shared" si="0"/>
        <v>Podružný materiál</v>
      </c>
      <c r="E21" s="87"/>
      <c r="F21" s="87"/>
    </row>
    <row r="22" spans="1:4" s="86" customFormat="1" ht="15" customHeight="1">
      <c r="A22" s="98">
        <v>12</v>
      </c>
      <c r="B22" s="97" t="s">
        <v>64</v>
      </c>
      <c r="C22" s="102">
        <f>C20*4%</f>
        <v>0</v>
      </c>
      <c r="D22" s="88" t="str">
        <f t="shared" si="0"/>
        <v>Podíl přidružených výkonů</v>
      </c>
    </row>
    <row r="23" spans="1:6" s="86" customFormat="1" ht="15" customHeight="1">
      <c r="A23" s="98">
        <v>13</v>
      </c>
      <c r="B23" s="97" t="s">
        <v>63</v>
      </c>
      <c r="C23" s="102" t="s">
        <v>75</v>
      </c>
      <c r="D23" s="88" t="str">
        <f t="shared" si="0"/>
        <v>Zařízení staveniště</v>
      </c>
      <c r="F23" s="87"/>
    </row>
    <row r="24" spans="1:6" s="86" customFormat="1" ht="15.75" customHeight="1">
      <c r="A24" s="101"/>
      <c r="B24" s="100" t="s">
        <v>62</v>
      </c>
      <c r="C24" s="99">
        <f>CEILING(SUM(C21:C23),0.1)</f>
        <v>0</v>
      </c>
      <c r="D24" s="88" t="str">
        <f t="shared" si="0"/>
        <v>Mezisoučet</v>
      </c>
      <c r="E24" s="87"/>
      <c r="F24" s="87"/>
    </row>
    <row r="25" spans="1:6" s="86" customFormat="1" ht="15" customHeight="1">
      <c r="A25" s="98"/>
      <c r="B25" s="97"/>
      <c r="C25" s="96"/>
      <c r="D25" s="88">
        <f t="shared" si="0"/>
        <v>0</v>
      </c>
      <c r="E25" s="87">
        <f>C20*1.5%</f>
        <v>0</v>
      </c>
      <c r="F25" s="87"/>
    </row>
    <row r="26" spans="1:6" s="86" customFormat="1" ht="15" customHeight="1">
      <c r="A26" s="98"/>
      <c r="B26" s="97"/>
      <c r="C26" s="96"/>
      <c r="D26" s="88">
        <f t="shared" si="0"/>
        <v>0</v>
      </c>
      <c r="F26" s="87"/>
    </row>
    <row r="27" spans="1:6" s="92" customFormat="1" ht="21">
      <c r="A27" s="95"/>
      <c r="B27" s="94" t="s">
        <v>61</v>
      </c>
      <c r="C27" s="93">
        <f>CEILING(SUM(C20+C24),0.1)</f>
        <v>0</v>
      </c>
      <c r="D27" s="88" t="str">
        <f t="shared" si="0"/>
        <v>Celkem bez DPH (zaokrouhleno)</v>
      </c>
      <c r="F27" s="87"/>
    </row>
    <row r="28" spans="1:6" s="86" customFormat="1" ht="15.75" customHeight="1">
      <c r="A28" s="91"/>
      <c r="B28" s="90"/>
      <c r="C28" s="89"/>
      <c r="D28" s="88">
        <f t="shared" si="0"/>
        <v>0</v>
      </c>
      <c r="F28" s="87"/>
    </row>
    <row r="29" spans="1:3" s="82" customFormat="1" ht="22.5">
      <c r="A29" s="83"/>
      <c r="B29" s="84" t="s">
        <v>76</v>
      </c>
      <c r="C29" s="85"/>
    </row>
    <row r="30" spans="1:2" s="82" customFormat="1" ht="33.75">
      <c r="A30" s="83"/>
      <c r="B30" s="84" t="s">
        <v>60</v>
      </c>
    </row>
    <row r="31" s="82" customFormat="1" ht="11.25">
      <c r="A31" s="83"/>
    </row>
    <row r="32" s="82" customFormat="1" ht="12" customHeight="1">
      <c r="A32" s="83"/>
    </row>
    <row r="33" spans="1:2" s="82" customFormat="1" ht="11.25">
      <c r="A33" s="83"/>
      <c r="B33" s="84"/>
    </row>
    <row r="34" s="82" customFormat="1" ht="12" customHeight="1">
      <c r="A34" s="83"/>
    </row>
    <row r="35" s="82" customFormat="1" ht="12" customHeight="1">
      <c r="A35" s="83"/>
    </row>
    <row r="36" s="82" customFormat="1" ht="12" customHeight="1">
      <c r="A36" s="83"/>
    </row>
    <row r="37" s="82" customFormat="1" ht="12" customHeight="1">
      <c r="A37" s="83"/>
    </row>
    <row r="38" ht="15" customHeight="1">
      <c r="B38" s="82"/>
    </row>
  </sheetData>
  <sheetProtection/>
  <printOptions horizontalCentered="1"/>
  <pageMargins left="0.5905511811023623" right="0.5905511811023623" top="0.7874015748031497" bottom="0" header="0.5118110236220472" footer="0.5118110236220472"/>
  <pageSetup horizontalDpi="300" verticalDpi="300" orientation="landscape" paperSize="9" r:id="rId1"/>
  <headerFooter alignWithMargins="0">
    <oddHeader>&amp;L&amp;"Arial CE,tučné"CENOVÁ NABÍDKA &amp;R&amp;"Arial CE,tučné"REKAPITULACE</oddHeader>
    <oddFooter>&amp;L&amp;"Arial CE,Kurzíva"Datum tisku: &amp;D 
&amp;5F - 54 Cenová nabídka (CZ) Excel 2000&amp;C&amp;P&amp;R&amp;"Arial CE,Kurzíva"&amp;F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Kalivodová</dc:creator>
  <cp:keywords/>
  <dc:description/>
  <cp:lastModifiedBy>Ottova</cp:lastModifiedBy>
  <cp:lastPrinted>2014-12-08T09:48:42Z</cp:lastPrinted>
  <dcterms:created xsi:type="dcterms:W3CDTF">2004-06-24T12:00:24Z</dcterms:created>
  <dcterms:modified xsi:type="dcterms:W3CDTF">2014-12-18T06:47:33Z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-723664193</vt:i4>
  </property>
  <property fmtid="{D5CDD505-2E9C-101B-9397-08002B2CF9AE}" pid="3" name="_EmailSubject">
    <vt:lpwstr>Výkazy výměr - arena</vt:lpwstr>
  </property>
  <property fmtid="{D5CDD505-2E9C-101B-9397-08002B2CF9AE}" pid="4" name="_AuthorEmail">
    <vt:lpwstr>p.hosenseidl@optimalcompany.com</vt:lpwstr>
  </property>
  <property fmtid="{D5CDD505-2E9C-101B-9397-08002B2CF9AE}" pid="5" name="_AuthorEmailDisplayName">
    <vt:lpwstr>Hosenseidl Pavel</vt:lpwstr>
  </property>
  <property fmtid="{D5CDD505-2E9C-101B-9397-08002B2CF9AE}" pid="6" name="_ReviewingToolsShownOnce">
    <vt:lpwstr/>
  </property>
</Properties>
</file>