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Souhrn" sheetId="1" r:id="rId1"/>
    <sheet name="Pomůcky I. stupeň" sheetId="2" r:id="rId2"/>
    <sheet name="Pomůcky II. stupeň" sheetId="3" r:id="rId3"/>
  </sheets>
  <definedNames/>
  <calcPr fullCalcOnLoad="1"/>
</workbook>
</file>

<file path=xl/sharedStrings.xml><?xml version="1.0" encoding="utf-8"?>
<sst xmlns="http://schemas.openxmlformats.org/spreadsheetml/2006/main" count="215" uniqueCount="190">
  <si>
    <t>Název položky</t>
  </si>
  <si>
    <t>Mačkadlo pro rozlišení tvrdých a měkkých slabik</t>
  </si>
  <si>
    <t>Bzučák elektronický - rytmické cvičení při nácviku rozlišování dlouhých a krátkých samohlásek</t>
  </si>
  <si>
    <t xml:space="preserve">Lakovaná sada karet - poznávání písmen, slabik, souhlásek a samohlásek dvojhlásek, procvičení anylýzy a syntézy slov,skládání slov </t>
  </si>
  <si>
    <t>Lakovaná sada karet - čtení slov s porozuměním obsahu, čtení slabik, skládání slov, popisy, pochopení textu,stavba věty</t>
  </si>
  <si>
    <t>Lakovaná sada karet - čtení otevřených a uzavřených slabik,skladba věty, větné skladby, čtení krátkých popisů, rozpoznávací znaménka</t>
  </si>
  <si>
    <t>Lakovaná sada karet - skládání slov z písmen, přiřazování slov souvisejících významem,přiřazování vět k obrázku, čtení slov a vět s porozuměním obsahu,vnímání funkce podmětu, předmětu, přívlastku ve větě</t>
  </si>
  <si>
    <t xml:space="preserve">Lakovaná sada karet - vyjmenovaná slova - podpora představivosti, zajímavé úkoly, vysvětlení souvislostí, </t>
  </si>
  <si>
    <t>Lakovaná sada karet - zvuková homonyma - různé významy slov stejného znění</t>
  </si>
  <si>
    <t>Lakovaná sada karet - slova a věty - třídění slov podle významu, přiřazování slov, doplňování slov, významové souvislosti, společná kritéria</t>
  </si>
  <si>
    <t>Lakovaná sada karet - doplňování předpon, určování místa a pohybu,vysvětlení rčení, doplňování slov a veršů, tvorba vět podle významu</t>
  </si>
  <si>
    <t>Lakovaná sada karet - texty a rozbor - porozumění informací, časové posloupnosti</t>
  </si>
  <si>
    <t>Lakovaná sada karet - tabulky, mapy, zobrazení</t>
  </si>
  <si>
    <t>Lakovaná sada karet - čísla do 10 - rozlišování, doplňování, znázorňování</t>
  </si>
  <si>
    <t>Lakovaná sada karet - čísla do 10 - porovnávání čísel, rozklad číslaztah mezi sčítáním a odčítáním</t>
  </si>
  <si>
    <t>Lakovaná sada karet - čísla do 20 - rozlišovávní a počítání, rozeznávání číslic, doplňovávní číselných řad</t>
  </si>
  <si>
    <t>Lakovaná sada  karet - čísla do 20 - tabulky s řazením, rozklad, dvojnásobek, dělení, určení celku, číselná osa</t>
  </si>
  <si>
    <t>Lakovaná sada  karet - čísla do 100 - znázorňování, desítky, jednotky, číselné osy, sosedící desítky</t>
  </si>
  <si>
    <t>Lakovaná sada karet - čísla do 100 - neúplná číselná řada, pravidelnosti, rozklad, znázorňování, zápis</t>
  </si>
  <si>
    <t>Lakovaná sada karet - čísla do 100 - násobení a dělení</t>
  </si>
  <si>
    <t>Lakovaná sada karet - zlomky a smíšená čísla</t>
  </si>
  <si>
    <t>Lakovaná sada karet - geometrie - prostorové vnímání - rozlišování barev a tvarů</t>
  </si>
  <si>
    <t>Lakovaná sada karet - geometrie - představivost, orientace, pohyb</t>
  </si>
  <si>
    <t>Lakovaná sada karet - geometrie - plochy, tělesa, perspektiva</t>
  </si>
  <si>
    <t>Lakovaná sada karet - Angličtina - přiřazování slov k obrázkům, slovní zásoba</t>
  </si>
  <si>
    <t>Lakovaná sada karet - Angličtina - rozšíření slovní zásoby, doplňování vět</t>
  </si>
  <si>
    <t>Interaktivní sada pro výuku AJ</t>
  </si>
  <si>
    <t>Elektronická výuková hra - Matematika - sada</t>
  </si>
  <si>
    <t>Manipulační didaktická pomůcka - sčítání a odčítání do 20 s přechodem přes 10</t>
  </si>
  <si>
    <t>Manipulační didaktická pomůcka - násobení a dělění (čísla 6,7,8,9,)</t>
  </si>
  <si>
    <t>Nástěnné obrazy - ČJ pro 2.ročník</t>
  </si>
  <si>
    <t>Nástěnné obrazy - ČJ pro 3.ročník</t>
  </si>
  <si>
    <t>Manipulační didaktická pomůcka - násobení a dělění (čísla 0,1,2,3,4,5,10)</t>
  </si>
  <si>
    <t>Tyršova</t>
  </si>
  <si>
    <t>Rožďalovice</t>
  </si>
  <si>
    <t>Komenského</t>
  </si>
  <si>
    <r>
      <rPr>
        <sz val="12"/>
        <color indexed="8"/>
        <rFont val="Calibri"/>
        <family val="2"/>
      </rPr>
      <t xml:space="preserve">Manipulační didaktická pomůcka - Přídavná jména                    </t>
    </r>
  </si>
  <si>
    <r>
      <rPr>
        <sz val="12"/>
        <color indexed="8"/>
        <rFont val="Calibri"/>
        <family val="2"/>
      </rPr>
      <t xml:space="preserve">Manipulační didaktická pomůcka - Koncovky podstatných jmen                   </t>
    </r>
  </si>
  <si>
    <t>logopedická pomůcka - pro dechová cvičení</t>
  </si>
  <si>
    <t>Interaktivní program - náprava dyslexie - soubor</t>
  </si>
  <si>
    <t>Demonstrační karty na výuku násobilky</t>
  </si>
  <si>
    <t>Didaktický soubor - podstatná jména - řada monotematických souborů</t>
  </si>
  <si>
    <t>Didaktický soubor - vyjmenovaná slova - soubor pravopisných cvičení</t>
  </si>
  <si>
    <t>Didaktický soubor - pravopis - soubor pravopisných cvičení</t>
  </si>
  <si>
    <t xml:space="preserve">Didaktický soubor + CD - sluchové vnímání - sluchová analýza, syntéza, rozlišování </t>
  </si>
  <si>
    <t>Nástavec pro správné držení tužky</t>
  </si>
  <si>
    <t>Lakovaná sada karet - rozvoj logického myšlení</t>
  </si>
  <si>
    <t>Lakovaná sada karet - rozvoj zrakového vnímání - souhra oko - ruka</t>
  </si>
  <si>
    <t>Lakovaná sada karet - rozvoj prostorového vnímání - rozvoj pravolevé orientace,orientace v prostoru,rozvoj prostorových představ</t>
  </si>
  <si>
    <t>Lakovaná sada karet - Angličtina - téma rodina</t>
  </si>
  <si>
    <t>Lakovaná sada karet - Angličtina - téma škola</t>
  </si>
  <si>
    <t>Zábavná matematika - karty pro 1.stupeň ZŠ</t>
  </si>
  <si>
    <t>Němčina - pexeso - téma - jídlo a nápoje</t>
  </si>
  <si>
    <t>Němčina - pexeso - téma - ovoce a zelenina</t>
  </si>
  <si>
    <t>Němčina - pexeso - téma - povolání</t>
  </si>
  <si>
    <t>Němčina - pexeso - téma - oděvy a doplňky</t>
  </si>
  <si>
    <t>Němčina - pexeso - téma - příroda</t>
  </si>
  <si>
    <t>Sada pracovních karet a šablon pro Matematiku 1.stupně ZŠ</t>
  </si>
  <si>
    <t>Sada pracovních karet a šablon pro ČJ 1.stupně ZŠ</t>
  </si>
  <si>
    <t>Číselná nástěnná osa s popisovačem</t>
  </si>
  <si>
    <t>Pracovní karty pro matematiku - doplňující materiál k učebnici</t>
  </si>
  <si>
    <t>Sada příloh k matematice - pro 3.-5.ročník ZŠ</t>
  </si>
  <si>
    <t>Karty pro volné chvíle - k matematice 1.stupně ZŠ</t>
  </si>
  <si>
    <t>Matematický duel - matematika pro 1.stupeň ZŠ - počítání s tabulkou</t>
  </si>
  <si>
    <t>Hrací kostky pro ČJ 1.stupně ZŠ</t>
  </si>
  <si>
    <t>Matematika i-cvičení - ACTIVboard - školní multilicence</t>
  </si>
  <si>
    <t>SEZNAM DIDAKTICKÝCH  POMŮCEK I.Stupeň</t>
  </si>
  <si>
    <t>Jednotková cena 
za 1 ks v Kč bez DPH</t>
  </si>
  <si>
    <t>Cena celkem 
v Kč bez DPH</t>
  </si>
  <si>
    <t>Celkový počet ks</t>
  </si>
  <si>
    <t>SEZNAM DIDAKTICKÝCH POMŮCEK II. Stupeň</t>
  </si>
  <si>
    <t>Sadská</t>
  </si>
  <si>
    <t>Město Nymburk</t>
  </si>
  <si>
    <t>ČJ - lamino tabulka A4 - větná sklatba</t>
  </si>
  <si>
    <t>ČJ - lamino tabulka A4 - větné členy</t>
  </si>
  <si>
    <t>ČJ - lamino tabulka A4 - souvětí</t>
  </si>
  <si>
    <t>ČJ - lamino tabulka A4 - slovní druhy/skloňování zájmen</t>
  </si>
  <si>
    <t>ČJ - lamino tabulka A4 - souvětí souřadné</t>
  </si>
  <si>
    <t>ČJ - školní pravidla českého pravopisu</t>
  </si>
  <si>
    <t>ČJ - cvičení z pravopisu pro 2.stupeň</t>
  </si>
  <si>
    <t>ČJ - přijímací zkoušky 5.-9. soubor</t>
  </si>
  <si>
    <t>ČJ - slohová cvičenípro 2.stupeň</t>
  </si>
  <si>
    <t>ČJ - školní tabulky - přehled gramatiky</t>
  </si>
  <si>
    <t>ČJ - diktáty - 6.-9.</t>
  </si>
  <si>
    <t>ČJ - písemné jazykové prověrky</t>
  </si>
  <si>
    <t>ČJ - čítanka - čtení s porozuměním 6.r</t>
  </si>
  <si>
    <t>ČJ - čítanka - čtení s porozuměním 7.r</t>
  </si>
  <si>
    <t>ČJ - čítanka - čtení s porozuměním 8.r</t>
  </si>
  <si>
    <t>ČJ - čítanka - čtení s porozuměním 9.r</t>
  </si>
  <si>
    <t>ČJ - komunikační a slohová cvičení - učebnice + pracovní listy</t>
  </si>
  <si>
    <t>ČJ - slohová cvičení - pracovní sešit</t>
  </si>
  <si>
    <t>M - matematické minutovky 6.r</t>
  </si>
  <si>
    <t>M - matematické minutovky 7.r</t>
  </si>
  <si>
    <t>M - matematické minutovky 8.r</t>
  </si>
  <si>
    <t>M - matematické minutovky 9.r</t>
  </si>
  <si>
    <t>M - cvičení z matematiky - příklady</t>
  </si>
  <si>
    <t>M - výuková tabulka s přehledem matematiky</t>
  </si>
  <si>
    <t>M - šablona  umělohmotná - grafy a funkce</t>
  </si>
  <si>
    <t>M - lamino tabulka A4 - úhel</t>
  </si>
  <si>
    <t>M - příprava na přijímací zkoušky</t>
  </si>
  <si>
    <t>M - algebra, slovní úlohy - pracovní sešit</t>
  </si>
  <si>
    <t>M - lamino tabulka A4 - aritmetika</t>
  </si>
  <si>
    <t>M - úměrnost - pracovní sešit</t>
  </si>
  <si>
    <t>M - rovnice a nerovnice - pracovní sešit</t>
  </si>
  <si>
    <t>CD ROM - dějiny pravěku a starověku na mapách</t>
  </si>
  <si>
    <t>Dějepis - časové přímky a mapy 6.r</t>
  </si>
  <si>
    <t>Dějepis - časové přímky a mapy 7.r</t>
  </si>
  <si>
    <t>Dějepis - časové přímky a mapy 8.r</t>
  </si>
  <si>
    <t>Dějepis - časové přímky a mapy 9.r</t>
  </si>
  <si>
    <t>Dějepis - pravěk a starověk - pracovní sešit</t>
  </si>
  <si>
    <t>Dějepis - středověk raný novověk - pracovní sešit</t>
  </si>
  <si>
    <t>Dějepis - novověk - pracovní sešit</t>
  </si>
  <si>
    <t>Dějepis - nejnovější dějiny - pracovní sešit</t>
  </si>
  <si>
    <t xml:space="preserve">Fyzika - slovník pojmů pro ZŠ </t>
  </si>
  <si>
    <t xml:space="preserve">Fyzika - přehled fyziky pro ZŠ </t>
  </si>
  <si>
    <t>Zeměpis - geografické tabulky</t>
  </si>
  <si>
    <t>Vzdělávací společenská hra - lidské tělo</t>
  </si>
  <si>
    <t xml:space="preserve">Vzdělávací společenská hra - rozvoj pozemského života </t>
  </si>
  <si>
    <t>Celkem za pomůcky pro II. stupeň</t>
  </si>
  <si>
    <t>Celkem za pomůcky pro I. stupeň</t>
  </si>
  <si>
    <t>Celková nabídková cena</t>
  </si>
  <si>
    <t>Pomůcky</t>
  </si>
  <si>
    <t>Nabídková cena v Kč bez DPH</t>
  </si>
  <si>
    <t>Nabídková cena v Kč vč. DPH</t>
  </si>
  <si>
    <t>Pomůcky pro I. stupeň</t>
  </si>
  <si>
    <t>Pomůcky pro II. Stupeň</t>
  </si>
  <si>
    <t>Výše DPH 21% v Kč</t>
  </si>
  <si>
    <t>Cena za požadovaný počet ks v Kč bez DPH</t>
  </si>
  <si>
    <t>Celková nabídková cena pro jednotlivé subjekty</t>
  </si>
  <si>
    <t>Subjekt</t>
  </si>
  <si>
    <t>Základní škola a Mateřská 
škola Nymburk, Tyršova 446 – příspěvková organizace</t>
  </si>
  <si>
    <t>Základní škola Sadská</t>
  </si>
  <si>
    <t>Základní škola a Mateřská 
škola G.A. Lindnera Rožďalovice</t>
  </si>
  <si>
    <t>Základní škola a Mateřská
 škola Nymburk Komenského 589 – příspěvková organizace</t>
  </si>
  <si>
    <t>Výše DPH 15% v Kč</t>
  </si>
  <si>
    <t>Výše DPH 10% v Kč</t>
  </si>
  <si>
    <t xml:space="preserve">Soubor krychlí -preferováno o hraně 9cm - nácvik samohlásek dlouhých a krátkých </t>
  </si>
  <si>
    <t>Rámeček k lakovaným kartám - velikost preferována 20 x 25 cm</t>
  </si>
  <si>
    <t>Slabikář - čtecí karty - preferovaný počet v sadě - 32ks</t>
  </si>
  <si>
    <t>Lakovaná sada karet pro výpočet obvodů a obsahů obrazců, objemů a povrchů těles, převodní tabulka jednotek, preferovaný formát A5.</t>
  </si>
  <si>
    <t>matematika (čísla, zlomky, procenta atd.) - preferovaná Sada o 9 ks nástěnných plakátů s horní lištou, preferovaná velikost A2</t>
  </si>
  <si>
    <t xml:space="preserve">český jazyk (abeceda, druhy vět,slovní druhy, pády, vyjmenovaná slova,atd.) - preferovaná Sada o 9 ks nástěnných plakátů s horní lištou, preferovaná velikost A2 </t>
  </si>
  <si>
    <t>prvouka  (poznávání všeho druhu) - preferovaná Sada o 9 ks nástěnných plakátů s horní lištou, preferovaná velikost A2</t>
  </si>
  <si>
    <t xml:space="preserve">Číselné osy 0-100 i se zápornými čísly – preferovaný materiál plast                                                                 </t>
  </si>
  <si>
    <t xml:space="preserve">Číselné osy 0-20 – preferovaný materiál plast                                                                 </t>
  </si>
  <si>
    <t xml:space="preserve">Počítadlo stovkové kuličkové - pro žáky na stůl                                                                   </t>
  </si>
  <si>
    <t xml:space="preserve">Počítadlo dvacítkové kuličkové - pro žáky na stůl                                                             </t>
  </si>
  <si>
    <t xml:space="preserve">Soubor nástěnných obrazů – abeceda (preferována sada o 12 tabulích)                                </t>
  </si>
  <si>
    <t>Didaktická pomůcka - preferována lamino tabule A2 - preferovaný počet 10 ks + DVD - vývoj literatury</t>
  </si>
  <si>
    <t>Závěsná mapa - abeceda - preferovaný rozměr 110 x 140 cm</t>
  </si>
  <si>
    <t>Závěsná mapa - druhy vět - preferovaný rozměr 110 x 140 cm</t>
  </si>
  <si>
    <t>Krokovací pás pro Matematiku</t>
  </si>
  <si>
    <t>Výuková tabule - Doprava + dopravní zančky - preferovaný rozměr 100 x 140 mm</t>
  </si>
  <si>
    <t>Plastové kostky pro výuku matematiky 1.stupně ZŠ - preferována sada o 27ks</t>
  </si>
  <si>
    <t>Sada geoplánů - preferováno 6 ks oboustranných destiček + gumičky</t>
  </si>
  <si>
    <t>ČJ - soubor lamino tabulek preferovaný rozměr A5 - preferovaný počet ks 6 ks/12 stran - pravopis a i netrpunkce</t>
  </si>
  <si>
    <t>ČJ - lamino mapka českého jazyka - preferovaný rozměr A4</t>
  </si>
  <si>
    <t>ČJ - lamino mapka literatury - preferovaný rozměr A4</t>
  </si>
  <si>
    <t>M - chytrý kalkulátor s funkcemi pro učivo matematiky 2.stupně ZŠ - pro žáky</t>
  </si>
  <si>
    <t>M - tabulka preferovaný rozměr A5 - soubor geometrie - preferovaný počet ks 6 tabulek/12 stran</t>
  </si>
  <si>
    <t>M - tabulka preferovaná velikost A5 - soubor -  algebra - preferovaný počet ks v sadě 6ks/12 stran</t>
  </si>
  <si>
    <t>M - mapka matematiky - preferovaný rozměr A5 - preferovaný počet ks v sadě 6 tabulek/12 stran</t>
  </si>
  <si>
    <t>M - školní tabulky preferovaný rozměr A5 - soubor - aritmetika, algebra, geometrie - preferovaný počet ks v sadě 6 ks/12 stran</t>
  </si>
  <si>
    <t>Angličtina - učebnice + CD ROM - procvičování mluvnice a slovní zásoby, rozhovory a klipy - preferovaná 4 dílná edice</t>
  </si>
  <si>
    <t>Němčina -Naučná tabule oboustranná - preferovaná velikost 120cm x 160cm - skloňování členů v jednotném a množném čísle</t>
  </si>
  <si>
    <t>Němčina -Naučná tabule oboustranná - preferovaná velikost 120cm x 160cm - jednoduchá gramatika</t>
  </si>
  <si>
    <t>Němčina -Naučná tabule oboustranná - preferovaná velikost 120cm x 160cm - písmena a jejich výslovnost</t>
  </si>
  <si>
    <t>Němčina -Naučná tabule oboustranná - preferovaná velikost 120cm x 160cm - téma oblečení</t>
  </si>
  <si>
    <t>Němčina -Naučná tabule oboustranná - preferovaná velikost 100cm x 120cm - téma číslovky</t>
  </si>
  <si>
    <t>Němčina - 1.stupeň - preferována obrázková sada 5 výukových plakátů A2 s horní lištou v tubusu</t>
  </si>
  <si>
    <t>Fyzika - preferována lamino tabulka A4 - fyzikální veličiny a jednotky</t>
  </si>
  <si>
    <t>Fyzika  - tabulka přehled učiva soubor - preferovaná velikost A5 - preferovaný počet ks v sadě 6ks/12 stran</t>
  </si>
  <si>
    <t>Fyzika - užitečné fyzikální tabulky - 2st. ZŠ</t>
  </si>
  <si>
    <t>Chemie - lamino tabulka preferovaná velikost A4 - periodická soustava prvků</t>
  </si>
  <si>
    <t xml:space="preserve">Chemie - tabulka přehledu učiva - preferována velikost A4 </t>
  </si>
  <si>
    <t>Přírodopis - výuková tabulka preferovaná velikost A5 -preferovaný počet ks v sadě 20ks/40 stran (stromy,keře,domácí zvířata,příroda,člověk,kostra člověka,trávicí soustava,dýchací soustava,krevní oběh atd..)</t>
  </si>
  <si>
    <t>Zeměpis - lamino zeměpisná mapa světa - preferovaná velikost A4</t>
  </si>
  <si>
    <t>Zeměpis - lamino zeměpisná mapa ČR - preferovaná velikost A4</t>
  </si>
  <si>
    <t xml:space="preserve">Sada min.9 ks nástěnných plakátů s horní lištou, preferovaná velikost A2 - zeměpis </t>
  </si>
  <si>
    <t>Sada min. 9 ks nástěnných plakátů s horní lištou, preferovaná velikost A2 - český jazyk pro 2.stupeň ZŠ</t>
  </si>
  <si>
    <t>Sada min. 9 ks nástěnných plakátů s horní lištou, preferovaná velikost A2 - matematika pro 2.stupeň ZŠ</t>
  </si>
  <si>
    <t>Matematika - soubor  1-5 i-učebnice - školní multilicence, preferována kompatibilita s výukou matematiky prof. Hejného, která se na ZŠ vyučuje</t>
  </si>
  <si>
    <t>Sada 12 geometrických těles z masivního nelakovaného dřeva - krychle, kvádr, koule, polokoule, válec, kužel, jehlan a 5 hranolů  - pro žáky na stůl</t>
  </si>
  <si>
    <t>Elektronická výuková hra - ČJ - sada elektronického panelu a výukových karet</t>
  </si>
  <si>
    <t>Barevné hranolky pro matematiku - pro žáky na stůl (preferováno využití pro zrakovou paměť, rozlišování, orientace v prostoru, porovnávání velikostí, množství,…)</t>
  </si>
  <si>
    <t>Dějepis - lamino mapka dějepisu preferovaný formát A4 - od pravěku po novověk</t>
  </si>
  <si>
    <t>ČJ - přehled slohu - preferovaný rozměr A4</t>
  </si>
  <si>
    <t xml:space="preserve">M - lamino tabulka preferovaný rozměr A4 - obvody, obsahy, povrchy,objemy </t>
  </si>
  <si>
    <t>M - lamino tabulka preferovaný rozměr A4 - převody jednotek</t>
  </si>
  <si>
    <t>Chemie - klíč k úspěšnému studiu - preferováno včetně pracovního sešitu, pro 2.stupeň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</si>
</sst>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  <numFmt numFmtId="169" formatCode="#,##0.00\ _K_č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22"/>
      <color indexed="8"/>
      <name val="Calibri"/>
      <family val="2"/>
    </font>
    <font>
      <b/>
      <sz val="2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28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 diagonalUp="1">
      <left style="medium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wrapText="1"/>
    </xf>
    <xf numFmtId="0" fontId="41" fillId="0" borderId="0" xfId="0" applyFont="1" applyAlignment="1">
      <alignment/>
    </xf>
    <xf numFmtId="0" fontId="2" fillId="0" borderId="10" xfId="46" applyFont="1" applyFill="1" applyBorder="1" applyAlignment="1">
      <alignment wrapText="1"/>
      <protection/>
    </xf>
    <xf numFmtId="0" fontId="41" fillId="0" borderId="10" xfId="0" applyFont="1" applyFill="1" applyBorder="1" applyAlignment="1">
      <alignment wrapText="1"/>
    </xf>
    <xf numFmtId="0" fontId="40" fillId="33" borderId="11" xfId="0" applyFont="1" applyFill="1" applyBorder="1" applyAlignment="1">
      <alignment/>
    </xf>
    <xf numFmtId="0" fontId="0" fillId="0" borderId="0" xfId="0" applyFill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1" fillId="0" borderId="12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wrapText="1"/>
    </xf>
    <xf numFmtId="0" fontId="2" fillId="0" borderId="13" xfId="46" applyFont="1" applyFill="1" applyBorder="1" applyAlignment="1">
      <alignment wrapText="1"/>
      <protection/>
    </xf>
    <xf numFmtId="0" fontId="41" fillId="0" borderId="13" xfId="0" applyFont="1" applyFill="1" applyBorder="1" applyAlignment="1">
      <alignment wrapText="1"/>
    </xf>
    <xf numFmtId="0" fontId="41" fillId="0" borderId="13" xfId="0" applyFont="1" applyBorder="1" applyAlignment="1">
      <alignment/>
    </xf>
    <xf numFmtId="0" fontId="20" fillId="0" borderId="14" xfId="0" applyFont="1" applyFill="1" applyBorder="1" applyAlignment="1">
      <alignment wrapText="1"/>
    </xf>
    <xf numFmtId="0" fontId="4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168" fontId="40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68" fontId="25" fillId="34" borderId="17" xfId="0" applyNumberFormat="1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 vertical="center" wrapText="1"/>
    </xf>
    <xf numFmtId="0" fontId="2" fillId="35" borderId="10" xfId="46" applyNumberFormat="1" applyFont="1" applyFill="1" applyBorder="1" applyAlignment="1">
      <alignment horizontal="center" vertical="center"/>
      <protection/>
    </xf>
    <xf numFmtId="0" fontId="41" fillId="36" borderId="10" xfId="0" applyFont="1" applyFill="1" applyBorder="1" applyAlignment="1">
      <alignment horizontal="center" vertical="center" wrapText="1"/>
    </xf>
    <xf numFmtId="0" fontId="2" fillId="36" borderId="10" xfId="46" applyNumberFormat="1" applyFont="1" applyFill="1" applyBorder="1" applyAlignment="1">
      <alignment horizontal="center" vertical="center"/>
      <protection/>
    </xf>
    <xf numFmtId="0" fontId="41" fillId="17" borderId="10" xfId="0" applyFont="1" applyFill="1" applyBorder="1" applyAlignment="1">
      <alignment horizontal="center" vertical="center" wrapText="1"/>
    </xf>
    <xf numFmtId="0" fontId="2" fillId="17" borderId="10" xfId="46" applyNumberFormat="1" applyFont="1" applyFill="1" applyBorder="1" applyAlignment="1">
      <alignment horizontal="center" vertical="center"/>
      <protection/>
    </xf>
    <xf numFmtId="168" fontId="41" fillId="35" borderId="10" xfId="0" applyNumberFormat="1" applyFont="1" applyFill="1" applyBorder="1" applyAlignment="1">
      <alignment horizontal="center" vertical="center" wrapText="1"/>
    </xf>
    <xf numFmtId="0" fontId="25" fillId="37" borderId="11" xfId="0" applyFont="1" applyFill="1" applyBorder="1" applyAlignment="1">
      <alignment vertical="center"/>
    </xf>
    <xf numFmtId="0" fontId="25" fillId="37" borderId="11" xfId="0" applyFont="1" applyFill="1" applyBorder="1" applyAlignment="1">
      <alignment horizontal="center" wrapText="1"/>
    </xf>
    <xf numFmtId="0" fontId="25" fillId="34" borderId="11" xfId="0" applyFont="1" applyFill="1" applyBorder="1" applyAlignment="1">
      <alignment horizontal="center" wrapText="1"/>
    </xf>
    <xf numFmtId="168" fontId="40" fillId="34" borderId="18" xfId="0" applyNumberFormat="1" applyFont="1" applyFill="1" applyBorder="1" applyAlignment="1">
      <alignment horizontal="center" vertical="center"/>
    </xf>
    <xf numFmtId="168" fontId="40" fillId="34" borderId="10" xfId="0" applyNumberFormat="1" applyFont="1" applyFill="1" applyBorder="1" applyAlignment="1">
      <alignment horizontal="center" vertical="center"/>
    </xf>
    <xf numFmtId="168" fontId="41" fillId="34" borderId="10" xfId="0" applyNumberFormat="1" applyFont="1" applyFill="1" applyBorder="1" applyAlignment="1">
      <alignment horizontal="center" vertical="center"/>
    </xf>
    <xf numFmtId="168" fontId="40" fillId="0" borderId="18" xfId="0" applyNumberFormat="1" applyFont="1" applyBorder="1" applyAlignment="1">
      <alignment horizontal="center" vertical="center"/>
    </xf>
    <xf numFmtId="168" fontId="40" fillId="33" borderId="11" xfId="0" applyNumberFormat="1" applyFont="1" applyFill="1" applyBorder="1" applyAlignment="1">
      <alignment horizontal="center" vertical="center"/>
    </xf>
    <xf numFmtId="0" fontId="41" fillId="35" borderId="18" xfId="0" applyFont="1" applyFill="1" applyBorder="1" applyAlignment="1">
      <alignment horizontal="center" vertical="center" wrapText="1"/>
    </xf>
    <xf numFmtId="168" fontId="41" fillId="35" borderId="18" xfId="0" applyNumberFormat="1" applyFont="1" applyFill="1" applyBorder="1" applyAlignment="1">
      <alignment horizontal="center" vertical="center" wrapText="1"/>
    </xf>
    <xf numFmtId="0" fontId="41" fillId="36" borderId="18" xfId="0" applyFont="1" applyFill="1" applyBorder="1" applyAlignment="1">
      <alignment horizontal="center" vertical="center" wrapText="1"/>
    </xf>
    <xf numFmtId="168" fontId="41" fillId="36" borderId="18" xfId="0" applyNumberFormat="1" applyFont="1" applyFill="1" applyBorder="1" applyAlignment="1">
      <alignment horizontal="center" vertical="center" wrapText="1"/>
    </xf>
    <xf numFmtId="0" fontId="41" fillId="17" borderId="18" xfId="0" applyFont="1" applyFill="1" applyBorder="1" applyAlignment="1">
      <alignment horizontal="center" vertical="center" wrapText="1"/>
    </xf>
    <xf numFmtId="168" fontId="41" fillId="17" borderId="18" xfId="0" applyNumberFormat="1" applyFont="1" applyFill="1" applyBorder="1" applyAlignment="1">
      <alignment horizontal="center" vertical="center" wrapText="1"/>
    </xf>
    <xf numFmtId="0" fontId="25" fillId="35" borderId="11" xfId="0" applyFont="1" applyFill="1" applyBorder="1" applyAlignment="1">
      <alignment horizontal="center" vertical="center" wrapText="1"/>
    </xf>
    <xf numFmtId="0" fontId="25" fillId="36" borderId="11" xfId="0" applyFont="1" applyFill="1" applyBorder="1" applyAlignment="1">
      <alignment horizontal="center" vertical="center" wrapText="1"/>
    </xf>
    <xf numFmtId="0" fontId="25" fillId="17" borderId="11" xfId="0" applyFont="1" applyFill="1" applyBorder="1" applyAlignment="1">
      <alignment horizontal="center" vertical="center" wrapText="1"/>
    </xf>
    <xf numFmtId="0" fontId="41" fillId="35" borderId="10" xfId="0" applyNumberFormat="1" applyFont="1" applyFill="1" applyBorder="1" applyAlignment="1">
      <alignment horizontal="center" vertical="center" wrapText="1"/>
    </xf>
    <xf numFmtId="0" fontId="41" fillId="35" borderId="10" xfId="0" applyNumberFormat="1" applyFont="1" applyFill="1" applyBorder="1" applyAlignment="1">
      <alignment horizontal="center" vertical="center"/>
    </xf>
    <xf numFmtId="0" fontId="20" fillId="35" borderId="10" xfId="0" applyNumberFormat="1" applyFont="1" applyFill="1" applyBorder="1" applyAlignment="1">
      <alignment horizontal="center" vertical="center" wrapText="1"/>
    </xf>
    <xf numFmtId="0" fontId="41" fillId="14" borderId="10" xfId="0" applyNumberFormat="1" applyFont="1" applyFill="1" applyBorder="1" applyAlignment="1">
      <alignment horizontal="center" vertical="center" wrapText="1"/>
    </xf>
    <xf numFmtId="0" fontId="41" fillId="14" borderId="10" xfId="0" applyNumberFormat="1" applyFont="1" applyFill="1" applyBorder="1" applyAlignment="1">
      <alignment horizontal="center" vertical="center"/>
    </xf>
    <xf numFmtId="0" fontId="20" fillId="14" borderId="10" xfId="0" applyNumberFormat="1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 horizontal="center" vertical="center" wrapText="1"/>
    </xf>
    <xf numFmtId="0" fontId="41" fillId="14" borderId="18" xfId="0" applyFont="1" applyFill="1" applyBorder="1" applyAlignment="1">
      <alignment horizontal="center" vertical="center" wrapText="1"/>
    </xf>
    <xf numFmtId="168" fontId="41" fillId="14" borderId="18" xfId="0" applyNumberFormat="1" applyFont="1" applyFill="1" applyBorder="1" applyAlignment="1">
      <alignment horizontal="center" vertical="center" wrapText="1"/>
    </xf>
    <xf numFmtId="0" fontId="41" fillId="14" borderId="10" xfId="0" applyFont="1" applyFill="1" applyBorder="1" applyAlignment="1">
      <alignment horizontal="center" vertical="center" wrapText="1"/>
    </xf>
    <xf numFmtId="168" fontId="41" fillId="14" borderId="10" xfId="0" applyNumberFormat="1" applyFont="1" applyFill="1" applyBorder="1" applyAlignment="1">
      <alignment horizontal="center" vertical="center" wrapText="1"/>
    </xf>
    <xf numFmtId="0" fontId="2" fillId="14" borderId="10" xfId="46" applyNumberFormat="1" applyFont="1" applyFill="1" applyBorder="1" applyAlignment="1">
      <alignment horizontal="center" vertical="center"/>
      <protection/>
    </xf>
    <xf numFmtId="0" fontId="25" fillId="7" borderId="11" xfId="0" applyFont="1" applyFill="1" applyBorder="1" applyAlignment="1">
      <alignment horizontal="center" vertical="center" wrapText="1"/>
    </xf>
    <xf numFmtId="0" fontId="41" fillId="7" borderId="18" xfId="0" applyFont="1" applyFill="1" applyBorder="1" applyAlignment="1">
      <alignment horizontal="center" vertical="center" wrapText="1"/>
    </xf>
    <xf numFmtId="168" fontId="41" fillId="7" borderId="18" xfId="0" applyNumberFormat="1" applyFont="1" applyFill="1" applyBorder="1" applyAlignment="1">
      <alignment horizontal="center" vertical="center" wrapText="1"/>
    </xf>
    <xf numFmtId="0" fontId="41" fillId="7" borderId="10" xfId="0" applyFont="1" applyFill="1" applyBorder="1" applyAlignment="1">
      <alignment horizontal="center" vertical="center" wrapText="1"/>
    </xf>
    <xf numFmtId="0" fontId="2" fillId="7" borderId="10" xfId="46" applyNumberFormat="1" applyFont="1" applyFill="1" applyBorder="1" applyAlignment="1">
      <alignment horizontal="center" vertical="center"/>
      <protection/>
    </xf>
    <xf numFmtId="0" fontId="20" fillId="7" borderId="10" xfId="0" applyNumberFormat="1" applyFont="1" applyFill="1" applyBorder="1" applyAlignment="1">
      <alignment horizontal="center" vertical="center" wrapText="1"/>
    </xf>
    <xf numFmtId="0" fontId="41" fillId="7" borderId="10" xfId="0" applyNumberFormat="1" applyFont="1" applyFill="1" applyBorder="1" applyAlignment="1">
      <alignment horizontal="center" vertical="center"/>
    </xf>
    <xf numFmtId="0" fontId="41" fillId="36" borderId="10" xfId="0" applyNumberFormat="1" applyFont="1" applyFill="1" applyBorder="1" applyAlignment="1">
      <alignment horizontal="center" vertical="center" wrapText="1"/>
    </xf>
    <xf numFmtId="0" fontId="41" fillId="36" borderId="10" xfId="0" applyNumberFormat="1" applyFont="1" applyFill="1" applyBorder="1" applyAlignment="1">
      <alignment horizontal="center" vertical="center"/>
    </xf>
    <xf numFmtId="0" fontId="20" fillId="36" borderId="10" xfId="0" applyNumberFormat="1" applyFont="1" applyFill="1" applyBorder="1" applyAlignment="1">
      <alignment horizontal="center" vertical="center" wrapText="1"/>
    </xf>
    <xf numFmtId="0" fontId="41" fillId="17" borderId="10" xfId="0" applyFont="1" applyFill="1" applyBorder="1" applyAlignment="1">
      <alignment horizontal="center" vertical="center"/>
    </xf>
    <xf numFmtId="0" fontId="25" fillId="37" borderId="11" xfId="0" applyFont="1" applyFill="1" applyBorder="1" applyAlignment="1">
      <alignment horizontal="center" vertical="center"/>
    </xf>
    <xf numFmtId="0" fontId="40" fillId="37" borderId="10" xfId="0" applyFont="1" applyFill="1" applyBorder="1" applyAlignment="1">
      <alignment horizontal="center" vertical="center"/>
    </xf>
    <xf numFmtId="0" fontId="40" fillId="37" borderId="19" xfId="0" applyFont="1" applyFill="1" applyBorder="1" applyAlignment="1">
      <alignment horizontal="center" vertical="center"/>
    </xf>
    <xf numFmtId="0" fontId="2" fillId="35" borderId="20" xfId="46" applyNumberFormat="1" applyFont="1" applyFill="1" applyBorder="1" applyAlignment="1">
      <alignment horizontal="center" vertical="center"/>
      <protection/>
    </xf>
    <xf numFmtId="168" fontId="41" fillId="35" borderId="20" xfId="0" applyNumberFormat="1" applyFont="1" applyFill="1" applyBorder="1" applyAlignment="1">
      <alignment horizontal="center" vertical="center" wrapText="1"/>
    </xf>
    <xf numFmtId="0" fontId="2" fillId="14" borderId="20" xfId="46" applyNumberFormat="1" applyFont="1" applyFill="1" applyBorder="1" applyAlignment="1">
      <alignment horizontal="center" vertical="center"/>
      <protection/>
    </xf>
    <xf numFmtId="168" fontId="41" fillId="14" borderId="20" xfId="0" applyNumberFormat="1" applyFont="1" applyFill="1" applyBorder="1" applyAlignment="1">
      <alignment horizontal="center" vertical="center" wrapText="1"/>
    </xf>
    <xf numFmtId="0" fontId="2" fillId="7" borderId="20" xfId="46" applyNumberFormat="1" applyFont="1" applyFill="1" applyBorder="1" applyAlignment="1">
      <alignment horizontal="center" vertical="center"/>
      <protection/>
    </xf>
    <xf numFmtId="168" fontId="41" fillId="7" borderId="21" xfId="0" applyNumberFormat="1" applyFont="1" applyFill="1" applyBorder="1" applyAlignment="1">
      <alignment horizontal="center" vertical="center" wrapText="1"/>
    </xf>
    <xf numFmtId="0" fontId="2" fillId="36" borderId="20" xfId="46" applyNumberFormat="1" applyFont="1" applyFill="1" applyBorder="1" applyAlignment="1">
      <alignment horizontal="center" vertical="center"/>
      <protection/>
    </xf>
    <xf numFmtId="168" fontId="41" fillId="36" borderId="21" xfId="0" applyNumberFormat="1" applyFont="1" applyFill="1" applyBorder="1" applyAlignment="1">
      <alignment horizontal="center" vertical="center" wrapText="1"/>
    </xf>
    <xf numFmtId="0" fontId="2" fillId="17" borderId="20" xfId="46" applyNumberFormat="1" applyFont="1" applyFill="1" applyBorder="1" applyAlignment="1">
      <alignment horizontal="center" vertical="center"/>
      <protection/>
    </xf>
    <xf numFmtId="168" fontId="41" fillId="17" borderId="21" xfId="0" applyNumberFormat="1" applyFont="1" applyFill="1" applyBorder="1" applyAlignment="1">
      <alignment horizontal="center" vertical="center" wrapText="1"/>
    </xf>
    <xf numFmtId="0" fontId="40" fillId="37" borderId="20" xfId="0" applyFont="1" applyFill="1" applyBorder="1" applyAlignment="1">
      <alignment horizontal="center" vertical="center"/>
    </xf>
    <xf numFmtId="168" fontId="41" fillId="34" borderId="20" xfId="0" applyNumberFormat="1" applyFont="1" applyFill="1" applyBorder="1" applyAlignment="1">
      <alignment horizontal="center" vertical="center"/>
    </xf>
    <xf numFmtId="168" fontId="40" fillId="0" borderId="21" xfId="0" applyNumberFormat="1" applyFont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169" fontId="41" fillId="33" borderId="22" xfId="0" applyNumberFormat="1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left" vertical="center" wrapText="1"/>
    </xf>
    <xf numFmtId="0" fontId="41" fillId="35" borderId="18" xfId="0" applyNumberFormat="1" applyFont="1" applyFill="1" applyBorder="1" applyAlignment="1">
      <alignment horizontal="center" vertical="center" wrapText="1"/>
    </xf>
    <xf numFmtId="0" fontId="41" fillId="14" borderId="18" xfId="0" applyNumberFormat="1" applyFont="1" applyFill="1" applyBorder="1" applyAlignment="1">
      <alignment horizontal="center" vertical="center" wrapText="1"/>
    </xf>
    <xf numFmtId="0" fontId="20" fillId="7" borderId="18" xfId="0" applyNumberFormat="1" applyFont="1" applyFill="1" applyBorder="1" applyAlignment="1">
      <alignment horizontal="center" vertical="center" wrapText="1"/>
    </xf>
    <xf numFmtId="0" fontId="41" fillId="36" borderId="18" xfId="0" applyNumberFormat="1" applyFont="1" applyFill="1" applyBorder="1" applyAlignment="1">
      <alignment horizontal="center" vertical="center" wrapText="1"/>
    </xf>
    <xf numFmtId="0" fontId="41" fillId="17" borderId="18" xfId="0" applyFont="1" applyFill="1" applyBorder="1" applyAlignment="1">
      <alignment horizontal="center" vertical="center"/>
    </xf>
    <xf numFmtId="0" fontId="40" fillId="37" borderId="18" xfId="0" applyFont="1" applyFill="1" applyBorder="1" applyAlignment="1">
      <alignment horizontal="center" vertical="center"/>
    </xf>
    <xf numFmtId="4" fontId="25" fillId="35" borderId="11" xfId="0" applyNumberFormat="1" applyFont="1" applyFill="1" applyBorder="1" applyAlignment="1">
      <alignment horizontal="center" vertical="center" wrapText="1"/>
    </xf>
    <xf numFmtId="4" fontId="25" fillId="14" borderId="11" xfId="0" applyNumberFormat="1" applyFont="1" applyFill="1" applyBorder="1" applyAlignment="1">
      <alignment horizontal="center" vertical="center" wrapText="1"/>
    </xf>
    <xf numFmtId="4" fontId="25" fillId="7" borderId="11" xfId="0" applyNumberFormat="1" applyFont="1" applyFill="1" applyBorder="1" applyAlignment="1">
      <alignment horizontal="center" vertical="center" wrapText="1"/>
    </xf>
    <xf numFmtId="4" fontId="25" fillId="36" borderId="11" xfId="0" applyNumberFormat="1" applyFont="1" applyFill="1" applyBorder="1" applyAlignment="1">
      <alignment horizontal="center" vertical="center" wrapText="1"/>
    </xf>
    <xf numFmtId="4" fontId="25" fillId="17" borderId="11" xfId="0" applyNumberFormat="1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wrapText="1"/>
    </xf>
    <xf numFmtId="0" fontId="41" fillId="35" borderId="20" xfId="0" applyNumberFormat="1" applyFont="1" applyFill="1" applyBorder="1" applyAlignment="1">
      <alignment horizontal="center" vertical="center"/>
    </xf>
    <xf numFmtId="0" fontId="41" fillId="14" borderId="20" xfId="0" applyNumberFormat="1" applyFont="1" applyFill="1" applyBorder="1" applyAlignment="1">
      <alignment horizontal="center" vertical="center"/>
    </xf>
    <xf numFmtId="0" fontId="20" fillId="7" borderId="20" xfId="0" applyNumberFormat="1" applyFont="1" applyFill="1" applyBorder="1" applyAlignment="1">
      <alignment horizontal="center" vertical="center" wrapText="1"/>
    </xf>
    <xf numFmtId="0" fontId="41" fillId="36" borderId="20" xfId="0" applyNumberFormat="1" applyFont="1" applyFill="1" applyBorder="1" applyAlignment="1">
      <alignment horizontal="center" vertical="center"/>
    </xf>
    <xf numFmtId="0" fontId="41" fillId="17" borderId="20" xfId="0" applyFont="1" applyFill="1" applyBorder="1" applyAlignment="1">
      <alignment horizontal="center" vertical="center"/>
    </xf>
    <xf numFmtId="168" fontId="40" fillId="0" borderId="20" xfId="0" applyNumberFormat="1" applyFont="1" applyBorder="1" applyAlignment="1">
      <alignment horizontal="center" vertical="center"/>
    </xf>
    <xf numFmtId="4" fontId="41" fillId="33" borderId="22" xfId="0" applyNumberFormat="1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/>
    </xf>
    <xf numFmtId="169" fontId="41" fillId="17" borderId="18" xfId="0" applyNumberFormat="1" applyFont="1" applyFill="1" applyBorder="1" applyAlignment="1">
      <alignment horizontal="center" vertical="center"/>
    </xf>
    <xf numFmtId="168" fontId="40" fillId="33" borderId="11" xfId="0" applyNumberFormat="1" applyFont="1" applyFill="1" applyBorder="1" applyAlignment="1">
      <alignment horizontal="center"/>
    </xf>
    <xf numFmtId="0" fontId="40" fillId="33" borderId="22" xfId="0" applyFont="1" applyFill="1" applyBorder="1" applyAlignment="1">
      <alignment horizontal="center"/>
    </xf>
    <xf numFmtId="4" fontId="40" fillId="33" borderId="11" xfId="0" applyNumberFormat="1" applyFont="1" applyFill="1" applyBorder="1" applyAlignment="1">
      <alignment horizontal="center" vertical="center"/>
    </xf>
    <xf numFmtId="169" fontId="40" fillId="33" borderId="11" xfId="0" applyNumberFormat="1" applyFont="1" applyFill="1" applyBorder="1" applyAlignment="1">
      <alignment horizontal="center" vertical="center"/>
    </xf>
    <xf numFmtId="0" fontId="25" fillId="37" borderId="11" xfId="0" applyFont="1" applyFill="1" applyBorder="1" applyAlignment="1">
      <alignment horizontal="center" vertical="center" wrapText="1"/>
    </xf>
    <xf numFmtId="0" fontId="25" fillId="37" borderId="23" xfId="0" applyFont="1" applyFill="1" applyBorder="1" applyAlignment="1">
      <alignment horizontal="center" vertical="center" wrapText="1"/>
    </xf>
    <xf numFmtId="168" fontId="41" fillId="33" borderId="2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8" fontId="0" fillId="35" borderId="15" xfId="0" applyNumberFormat="1" applyFill="1" applyBorder="1" applyAlignment="1">
      <alignment horizontal="center" vertical="center"/>
    </xf>
    <xf numFmtId="168" fontId="0" fillId="14" borderId="24" xfId="0" applyNumberFormat="1" applyFill="1" applyBorder="1" applyAlignment="1">
      <alignment horizontal="center" vertical="center"/>
    </xf>
    <xf numFmtId="168" fontId="0" fillId="14" borderId="15" xfId="0" applyNumberFormat="1" applyFill="1" applyBorder="1" applyAlignment="1">
      <alignment horizontal="center" vertical="center"/>
    </xf>
    <xf numFmtId="168" fontId="0" fillId="7" borderId="24" xfId="0" applyNumberFormat="1" applyFill="1" applyBorder="1" applyAlignment="1">
      <alignment horizontal="center" vertical="center"/>
    </xf>
    <xf numFmtId="168" fontId="0" fillId="7" borderId="15" xfId="0" applyNumberFormat="1" applyFill="1" applyBorder="1" applyAlignment="1">
      <alignment horizontal="center" vertical="center"/>
    </xf>
    <xf numFmtId="168" fontId="0" fillId="36" borderId="24" xfId="0" applyNumberFormat="1" applyFill="1" applyBorder="1" applyAlignment="1">
      <alignment horizontal="center" vertical="center"/>
    </xf>
    <xf numFmtId="168" fontId="0" fillId="36" borderId="15" xfId="0" applyNumberFormat="1" applyFill="1" applyBorder="1" applyAlignment="1">
      <alignment horizontal="center" vertical="center"/>
    </xf>
    <xf numFmtId="168" fontId="0" fillId="17" borderId="25" xfId="0" applyNumberFormat="1" applyFill="1" applyBorder="1" applyAlignment="1">
      <alignment horizontal="center" vertical="center"/>
    </xf>
    <xf numFmtId="0" fontId="25" fillId="35" borderId="15" xfId="0" applyFont="1" applyFill="1" applyBorder="1" applyAlignment="1">
      <alignment horizontal="center" vertical="center" wrapText="1"/>
    </xf>
    <xf numFmtId="0" fontId="25" fillId="14" borderId="24" xfId="0" applyFont="1" applyFill="1" applyBorder="1" applyAlignment="1">
      <alignment horizontal="center" vertical="center"/>
    </xf>
    <xf numFmtId="0" fontId="25" fillId="7" borderId="24" xfId="0" applyFont="1" applyFill="1" applyBorder="1" applyAlignment="1">
      <alignment horizontal="center" vertical="center" wrapText="1"/>
    </xf>
    <xf numFmtId="0" fontId="25" fillId="36" borderId="24" xfId="0" applyFont="1" applyFill="1" applyBorder="1" applyAlignment="1">
      <alignment horizontal="center" vertical="center" wrapText="1"/>
    </xf>
    <xf numFmtId="0" fontId="25" fillId="17" borderId="25" xfId="0" applyFont="1" applyFill="1" applyBorder="1" applyAlignment="1">
      <alignment horizontal="center" vertical="center"/>
    </xf>
    <xf numFmtId="168" fontId="40" fillId="34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8" fontId="25" fillId="34" borderId="26" xfId="0" applyNumberFormat="1" applyFont="1" applyFill="1" applyBorder="1" applyAlignment="1">
      <alignment horizontal="center"/>
    </xf>
    <xf numFmtId="168" fontId="0" fillId="0" borderId="27" xfId="0" applyNumberFormat="1" applyBorder="1" applyAlignment="1">
      <alignment horizontal="center"/>
    </xf>
    <xf numFmtId="168" fontId="0" fillId="34" borderId="11" xfId="0" applyNumberForma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57150</xdr:rowOff>
    </xdr:from>
    <xdr:to>
      <xdr:col>5</xdr:col>
      <xdr:colOff>942975</xdr:colOff>
      <xdr:row>0</xdr:row>
      <xdr:rowOff>1114425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57150"/>
          <a:ext cx="9134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88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5678150" y="23260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4229100</xdr:colOff>
      <xdr:row>0</xdr:row>
      <xdr:rowOff>0</xdr:rowOff>
    </xdr:from>
    <xdr:to>
      <xdr:col>6</xdr:col>
      <xdr:colOff>0</xdr:colOff>
      <xdr:row>0</xdr:row>
      <xdr:rowOff>1057275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6105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79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1468100" y="2047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</xdr:col>
      <xdr:colOff>66675</xdr:colOff>
      <xdr:row>0</xdr:row>
      <xdr:rowOff>133350</xdr:rowOff>
    </xdr:from>
    <xdr:to>
      <xdr:col>8</xdr:col>
      <xdr:colOff>1238250</xdr:colOff>
      <xdr:row>0</xdr:row>
      <xdr:rowOff>1057275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33350"/>
          <a:ext cx="5895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79</xdr:row>
      <xdr:rowOff>0</xdr:rowOff>
    </xdr:from>
    <xdr:ext cx="180975" cy="266700"/>
    <xdr:sp fLocksText="0">
      <xdr:nvSpPr>
        <xdr:cNvPr id="3" name="TextovéPole 3"/>
        <xdr:cNvSpPr txBox="1">
          <a:spLocks noChangeArrowheads="1"/>
        </xdr:cNvSpPr>
      </xdr:nvSpPr>
      <xdr:spPr>
        <a:xfrm>
          <a:off x="12315825" y="2047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26.7109375" style="0" customWidth="1"/>
    <col min="2" max="2" width="30.28125" style="0" customWidth="1"/>
    <col min="3" max="5" width="26.421875" style="0" customWidth="1"/>
    <col min="6" max="6" width="27.140625" style="0" customWidth="1"/>
  </cols>
  <sheetData>
    <row r="1" spans="1:13" ht="93.75" customHeight="1" thickBot="1">
      <c r="A1" s="143"/>
      <c r="B1" s="143"/>
      <c r="C1" s="143"/>
      <c r="D1" s="143"/>
      <c r="E1" s="143"/>
      <c r="F1" s="143"/>
      <c r="G1" s="24"/>
      <c r="H1" s="24"/>
      <c r="I1" s="24"/>
      <c r="J1" s="24"/>
      <c r="K1" s="24"/>
      <c r="L1" s="24"/>
      <c r="M1" s="24"/>
    </row>
    <row r="2" spans="1:8" ht="22.5" thickBot="1" thickTop="1">
      <c r="A2" s="144" t="s">
        <v>120</v>
      </c>
      <c r="B2" s="144"/>
      <c r="C2" s="144"/>
      <c r="D2" s="144"/>
      <c r="E2" s="144"/>
      <c r="F2" s="144"/>
      <c r="G2" s="24"/>
      <c r="H2" s="24"/>
    </row>
    <row r="3" spans="1:6" ht="16.5" thickBot="1" thickTop="1">
      <c r="A3" s="28" t="s">
        <v>121</v>
      </c>
      <c r="B3" s="28" t="s">
        <v>122</v>
      </c>
      <c r="C3" s="28" t="s">
        <v>126</v>
      </c>
      <c r="D3" s="28" t="s">
        <v>134</v>
      </c>
      <c r="E3" s="28" t="s">
        <v>135</v>
      </c>
      <c r="F3" s="28" t="s">
        <v>123</v>
      </c>
    </row>
    <row r="4" spans="1:6" ht="15.75" thickTop="1">
      <c r="A4" s="26" t="s">
        <v>124</v>
      </c>
      <c r="B4" s="30">
        <f>'Pomůcky I. stupeň'!N89</f>
        <v>0</v>
      </c>
      <c r="C4" s="30">
        <v>0</v>
      </c>
      <c r="D4" s="30">
        <v>0</v>
      </c>
      <c r="E4" s="30">
        <v>0</v>
      </c>
      <c r="F4" s="30">
        <f>SUM(B4:E4)</f>
        <v>0</v>
      </c>
    </row>
    <row r="5" spans="1:6" ht="15.75" thickBot="1">
      <c r="A5" s="27" t="s">
        <v>125</v>
      </c>
      <c r="B5" s="31">
        <f>'Pomůcky II. stupeň'!N80</f>
        <v>0</v>
      </c>
      <c r="C5" s="31">
        <v>0</v>
      </c>
      <c r="D5" s="31">
        <v>0</v>
      </c>
      <c r="E5" s="31">
        <v>0</v>
      </c>
      <c r="F5" s="148">
        <f>SUM(B5:E5)</f>
        <v>0</v>
      </c>
    </row>
    <row r="6" spans="1:6" ht="16.5" thickBot="1" thickTop="1">
      <c r="A6" s="29" t="s">
        <v>120</v>
      </c>
      <c r="B6" s="32">
        <f>SUM(B4:B5)</f>
        <v>0</v>
      </c>
      <c r="C6" s="32">
        <v>0</v>
      </c>
      <c r="D6" s="32">
        <v>0</v>
      </c>
      <c r="E6" s="147">
        <v>0</v>
      </c>
      <c r="F6" s="149">
        <f>SUM(B6:E6)</f>
        <v>0</v>
      </c>
    </row>
    <row r="7" ht="15.75" thickTop="1"/>
    <row r="8" ht="15.75" thickBot="1"/>
    <row r="9" spans="1:6" ht="22.5" thickBot="1" thickTop="1">
      <c r="A9" s="145" t="s">
        <v>128</v>
      </c>
      <c r="B9" s="145"/>
      <c r="C9" s="145"/>
      <c r="D9" s="145"/>
      <c r="E9" s="145"/>
      <c r="F9" s="145"/>
    </row>
    <row r="10" spans="1:6" ht="16.5" thickBot="1" thickTop="1">
      <c r="A10" s="128" t="s">
        <v>129</v>
      </c>
      <c r="B10" s="128" t="s">
        <v>122</v>
      </c>
      <c r="C10" s="128" t="s">
        <v>126</v>
      </c>
      <c r="D10" s="128" t="s">
        <v>134</v>
      </c>
      <c r="E10" s="128" t="s">
        <v>135</v>
      </c>
      <c r="F10" s="128" t="s">
        <v>123</v>
      </c>
    </row>
    <row r="11" spans="1:6" ht="50.25" customHeight="1" thickTop="1">
      <c r="A11" s="137" t="s">
        <v>130</v>
      </c>
      <c r="B11" s="129">
        <f>'Pomůcky I. stupeň'!C89+'Pomůcky II. stupeň'!C80</f>
        <v>0</v>
      </c>
      <c r="C11" s="129">
        <v>0</v>
      </c>
      <c r="D11" s="129">
        <v>0</v>
      </c>
      <c r="E11" s="129">
        <v>0</v>
      </c>
      <c r="F11" s="129">
        <f>SUM(B11:E11)</f>
        <v>0</v>
      </c>
    </row>
    <row r="12" spans="1:6" ht="15">
      <c r="A12" s="138" t="s">
        <v>131</v>
      </c>
      <c r="B12" s="130">
        <f>'Pomůcky I. stupeň'!E89+'Pomůcky II. stupeň'!E80</f>
        <v>0</v>
      </c>
      <c r="C12" s="131">
        <v>0</v>
      </c>
      <c r="D12" s="131">
        <v>0</v>
      </c>
      <c r="E12" s="131">
        <v>0</v>
      </c>
      <c r="F12" s="131">
        <f>SUM(B12:E12)</f>
        <v>0</v>
      </c>
    </row>
    <row r="13" spans="1:6" ht="45">
      <c r="A13" s="139" t="s">
        <v>132</v>
      </c>
      <c r="B13" s="132">
        <f>'Pomůcky I. stupeň'!G89+'Pomůcky II. stupeň'!G80</f>
        <v>0</v>
      </c>
      <c r="C13" s="133">
        <v>0</v>
      </c>
      <c r="D13" s="133">
        <v>0</v>
      </c>
      <c r="E13" s="133">
        <v>0</v>
      </c>
      <c r="F13" s="133">
        <f>SUM(B13:E13)</f>
        <v>0</v>
      </c>
    </row>
    <row r="14" spans="1:6" ht="60">
      <c r="A14" s="140" t="s">
        <v>133</v>
      </c>
      <c r="B14" s="134">
        <f>'Pomůcky I. stupeň'!I89+'Pomůcky II. stupeň'!I80</f>
        <v>0</v>
      </c>
      <c r="C14" s="135">
        <v>0</v>
      </c>
      <c r="D14" s="135">
        <v>0</v>
      </c>
      <c r="E14" s="135">
        <v>0</v>
      </c>
      <c r="F14" s="135">
        <f>SUM(B14:E14)</f>
        <v>0</v>
      </c>
    </row>
    <row r="15" spans="1:6" ht="15.75" thickBot="1">
      <c r="A15" s="141" t="s">
        <v>72</v>
      </c>
      <c r="B15" s="136">
        <f>'Pomůcky I. stupeň'!K89+'Pomůcky II. stupeň'!K80</f>
        <v>0</v>
      </c>
      <c r="C15" s="136">
        <v>0</v>
      </c>
      <c r="D15" s="136">
        <v>0</v>
      </c>
      <c r="E15" s="136">
        <v>0</v>
      </c>
      <c r="F15" s="136">
        <f>SUM(B15:E15)</f>
        <v>0</v>
      </c>
    </row>
    <row r="16" ht="15.75" thickTop="1"/>
  </sheetData>
  <sheetProtection/>
  <mergeCells count="3">
    <mergeCell ref="A1:F1"/>
    <mergeCell ref="A2:F2"/>
    <mergeCell ref="A9:F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zoomScalePageLayoutView="0" workbookViewId="0" topLeftCell="A64">
      <selection activeCell="A65" sqref="A65"/>
    </sheetView>
  </sheetViews>
  <sheetFormatPr defaultColWidth="9.140625" defaultRowHeight="15"/>
  <cols>
    <col min="1" max="1" width="85.140625" style="0" customWidth="1"/>
    <col min="2" max="2" width="10.28125" style="12" customWidth="1"/>
    <col min="3" max="3" width="18.57421875" style="14" customWidth="1"/>
    <col min="4" max="4" width="10.57421875" style="12" customWidth="1"/>
    <col min="5" max="5" width="18.57421875" style="14" customWidth="1"/>
    <col min="6" max="6" width="11.8515625" style="12" customWidth="1"/>
    <col min="7" max="7" width="18.57421875" style="14" customWidth="1"/>
    <col min="8" max="8" width="12.7109375" style="12" customWidth="1"/>
    <col min="9" max="9" width="18.57421875" style="14" customWidth="1"/>
    <col min="10" max="10" width="11.7109375" style="12" customWidth="1"/>
    <col min="11" max="11" width="18.57421875" style="14" customWidth="1"/>
    <col min="12" max="12" width="16.28125" style="11" customWidth="1"/>
    <col min="13" max="14" width="20.7109375" style="0" customWidth="1"/>
  </cols>
  <sheetData>
    <row r="1" spans="1:14" ht="93.7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1" ht="41.25" customHeight="1" thickBot="1">
      <c r="A2" s="10" t="s">
        <v>66</v>
      </c>
      <c r="D2" s="9"/>
      <c r="E2" s="9"/>
      <c r="J2" s="13"/>
      <c r="K2" s="13"/>
    </row>
    <row r="3" spans="1:14" s="1" customFormat="1" ht="45.75" thickBot="1">
      <c r="A3" s="126" t="s">
        <v>0</v>
      </c>
      <c r="B3" s="54" t="s">
        <v>33</v>
      </c>
      <c r="C3" s="54" t="s">
        <v>127</v>
      </c>
      <c r="D3" s="63" t="s">
        <v>71</v>
      </c>
      <c r="E3" s="63" t="s">
        <v>127</v>
      </c>
      <c r="F3" s="69" t="s">
        <v>34</v>
      </c>
      <c r="G3" s="69" t="s">
        <v>127</v>
      </c>
      <c r="H3" s="55" t="s">
        <v>35</v>
      </c>
      <c r="I3" s="55" t="s">
        <v>127</v>
      </c>
      <c r="J3" s="56" t="s">
        <v>72</v>
      </c>
      <c r="K3" s="56" t="s">
        <v>127</v>
      </c>
      <c r="L3" s="40" t="s">
        <v>69</v>
      </c>
      <c r="M3" s="42" t="s">
        <v>67</v>
      </c>
      <c r="N3" s="41" t="s">
        <v>68</v>
      </c>
    </row>
    <row r="4" spans="1:14" s="2" customFormat="1" ht="31.5">
      <c r="A4" s="15" t="s">
        <v>2</v>
      </c>
      <c r="B4" s="48">
        <v>2</v>
      </c>
      <c r="C4" s="49">
        <f>M4*B4</f>
        <v>0</v>
      </c>
      <c r="D4" s="64">
        <v>0</v>
      </c>
      <c r="E4" s="65">
        <f>M4*D4</f>
        <v>0</v>
      </c>
      <c r="F4" s="70">
        <v>0</v>
      </c>
      <c r="G4" s="71">
        <f>M4*F4</f>
        <v>0</v>
      </c>
      <c r="H4" s="50">
        <v>12</v>
      </c>
      <c r="I4" s="51">
        <f>M4*H4</f>
        <v>0</v>
      </c>
      <c r="J4" s="52">
        <v>42</v>
      </c>
      <c r="K4" s="53">
        <f>M4*J4</f>
        <v>0</v>
      </c>
      <c r="L4" s="82">
        <f>SUM(B4,D4,F4,H4,J4)</f>
        <v>56</v>
      </c>
      <c r="M4" s="43"/>
      <c r="N4" s="46">
        <f>L4*M4</f>
        <v>0</v>
      </c>
    </row>
    <row r="5" spans="1:14" s="2" customFormat="1" ht="15.75">
      <c r="A5" s="16" t="s">
        <v>1</v>
      </c>
      <c r="B5" s="33">
        <v>6</v>
      </c>
      <c r="C5" s="39">
        <f aca="true" t="shared" si="0" ref="C5:C68">M5*B5</f>
        <v>0</v>
      </c>
      <c r="D5" s="66">
        <v>10</v>
      </c>
      <c r="E5" s="67">
        <f aca="true" t="shared" si="1" ref="E5:E68">M5*D5</f>
        <v>0</v>
      </c>
      <c r="F5" s="72">
        <v>0</v>
      </c>
      <c r="G5" s="71">
        <f aca="true" t="shared" si="2" ref="G5:G68">M5*F5</f>
        <v>0</v>
      </c>
      <c r="H5" s="35">
        <v>11</v>
      </c>
      <c r="I5" s="51">
        <f aca="true" t="shared" si="3" ref="I5:I68">M5*H5</f>
        <v>0</v>
      </c>
      <c r="J5" s="37">
        <v>53</v>
      </c>
      <c r="K5" s="53">
        <f aca="true" t="shared" si="4" ref="K5:K68">M5*J5</f>
        <v>0</v>
      </c>
      <c r="L5" s="81">
        <f aca="true" t="shared" si="5" ref="L5:L68">SUM(B5,D5,F5,H5,J5)</f>
        <v>80</v>
      </c>
      <c r="M5" s="44"/>
      <c r="N5" s="46">
        <f aca="true" t="shared" si="6" ref="N5:N68">L5*M5</f>
        <v>0</v>
      </c>
    </row>
    <row r="6" spans="1:14" s="2" customFormat="1" ht="15.75">
      <c r="A6" s="16" t="s">
        <v>136</v>
      </c>
      <c r="B6" s="33">
        <v>2</v>
      </c>
      <c r="C6" s="39">
        <f t="shared" si="0"/>
        <v>0</v>
      </c>
      <c r="D6" s="66">
        <v>10</v>
      </c>
      <c r="E6" s="67">
        <f t="shared" si="1"/>
        <v>0</v>
      </c>
      <c r="F6" s="72">
        <v>0</v>
      </c>
      <c r="G6" s="71">
        <f t="shared" si="2"/>
        <v>0</v>
      </c>
      <c r="H6" s="35">
        <v>3</v>
      </c>
      <c r="I6" s="51">
        <f t="shared" si="3"/>
        <v>0</v>
      </c>
      <c r="J6" s="37">
        <v>42</v>
      </c>
      <c r="K6" s="53">
        <f t="shared" si="4"/>
        <v>0</v>
      </c>
      <c r="L6" s="81">
        <f t="shared" si="5"/>
        <v>57</v>
      </c>
      <c r="M6" s="44"/>
      <c r="N6" s="46">
        <f t="shared" si="6"/>
        <v>0</v>
      </c>
    </row>
    <row r="7" spans="1:14" s="2" customFormat="1" ht="15.75">
      <c r="A7" s="16" t="s">
        <v>137</v>
      </c>
      <c r="B7" s="33">
        <v>26</v>
      </c>
      <c r="C7" s="39">
        <f t="shared" si="0"/>
        <v>0</v>
      </c>
      <c r="D7" s="66">
        <v>20</v>
      </c>
      <c r="E7" s="67">
        <f t="shared" si="1"/>
        <v>0</v>
      </c>
      <c r="F7" s="72">
        <v>0</v>
      </c>
      <c r="G7" s="71">
        <f t="shared" si="2"/>
        <v>0</v>
      </c>
      <c r="H7" s="35">
        <v>60</v>
      </c>
      <c r="I7" s="51">
        <f t="shared" si="3"/>
        <v>0</v>
      </c>
      <c r="J7" s="37">
        <v>99</v>
      </c>
      <c r="K7" s="53">
        <f t="shared" si="4"/>
        <v>0</v>
      </c>
      <c r="L7" s="81">
        <f t="shared" si="5"/>
        <v>205</v>
      </c>
      <c r="M7" s="44"/>
      <c r="N7" s="46">
        <f t="shared" si="6"/>
        <v>0</v>
      </c>
    </row>
    <row r="8" spans="1:14" s="5" customFormat="1" ht="31.5">
      <c r="A8" s="17" t="s">
        <v>3</v>
      </c>
      <c r="B8" s="34">
        <v>5</v>
      </c>
      <c r="C8" s="39">
        <f t="shared" si="0"/>
        <v>0</v>
      </c>
      <c r="D8" s="68">
        <v>0</v>
      </c>
      <c r="E8" s="67">
        <f t="shared" si="1"/>
        <v>0</v>
      </c>
      <c r="F8" s="73">
        <v>2</v>
      </c>
      <c r="G8" s="71">
        <f t="shared" si="2"/>
        <v>0</v>
      </c>
      <c r="H8" s="36">
        <v>4</v>
      </c>
      <c r="I8" s="51">
        <f t="shared" si="3"/>
        <v>0</v>
      </c>
      <c r="J8" s="38">
        <v>70</v>
      </c>
      <c r="K8" s="53">
        <f t="shared" si="4"/>
        <v>0</v>
      </c>
      <c r="L8" s="81">
        <f t="shared" si="5"/>
        <v>81</v>
      </c>
      <c r="M8" s="44"/>
      <c r="N8" s="46">
        <f t="shared" si="6"/>
        <v>0</v>
      </c>
    </row>
    <row r="9" spans="1:14" s="5" customFormat="1" ht="15" customHeight="1">
      <c r="A9" s="17" t="s">
        <v>4</v>
      </c>
      <c r="B9" s="34">
        <v>5</v>
      </c>
      <c r="C9" s="39">
        <f t="shared" si="0"/>
        <v>0</v>
      </c>
      <c r="D9" s="68">
        <v>0</v>
      </c>
      <c r="E9" s="67">
        <f t="shared" si="1"/>
        <v>0</v>
      </c>
      <c r="F9" s="73">
        <v>2</v>
      </c>
      <c r="G9" s="71">
        <f t="shared" si="2"/>
        <v>0</v>
      </c>
      <c r="H9" s="36">
        <v>4</v>
      </c>
      <c r="I9" s="51">
        <f t="shared" si="3"/>
        <v>0</v>
      </c>
      <c r="J9" s="38">
        <v>70</v>
      </c>
      <c r="K9" s="53">
        <f t="shared" si="4"/>
        <v>0</v>
      </c>
      <c r="L9" s="81">
        <f t="shared" si="5"/>
        <v>81</v>
      </c>
      <c r="M9" s="44"/>
      <c r="N9" s="46">
        <f t="shared" si="6"/>
        <v>0</v>
      </c>
    </row>
    <row r="10" spans="1:14" s="5" customFormat="1" ht="15" customHeight="1">
      <c r="A10" s="17" t="s">
        <v>5</v>
      </c>
      <c r="B10" s="34">
        <v>5</v>
      </c>
      <c r="C10" s="39">
        <f t="shared" si="0"/>
        <v>0</v>
      </c>
      <c r="D10" s="68">
        <v>10</v>
      </c>
      <c r="E10" s="67">
        <f t="shared" si="1"/>
        <v>0</v>
      </c>
      <c r="F10" s="73">
        <v>2</v>
      </c>
      <c r="G10" s="71">
        <f t="shared" si="2"/>
        <v>0</v>
      </c>
      <c r="H10" s="36">
        <v>4</v>
      </c>
      <c r="I10" s="51">
        <f t="shared" si="3"/>
        <v>0</v>
      </c>
      <c r="J10" s="38">
        <v>45</v>
      </c>
      <c r="K10" s="53">
        <f t="shared" si="4"/>
        <v>0</v>
      </c>
      <c r="L10" s="81">
        <f t="shared" si="5"/>
        <v>66</v>
      </c>
      <c r="M10" s="44"/>
      <c r="N10" s="46">
        <f t="shared" si="6"/>
        <v>0</v>
      </c>
    </row>
    <row r="11" spans="1:14" s="5" customFormat="1" ht="47.25">
      <c r="A11" s="17" t="s">
        <v>6</v>
      </c>
      <c r="B11" s="34">
        <v>5</v>
      </c>
      <c r="C11" s="39">
        <f t="shared" si="0"/>
        <v>0</v>
      </c>
      <c r="D11" s="68">
        <v>0</v>
      </c>
      <c r="E11" s="67">
        <f t="shared" si="1"/>
        <v>0</v>
      </c>
      <c r="F11" s="73">
        <v>2</v>
      </c>
      <c r="G11" s="71">
        <f t="shared" si="2"/>
        <v>0</v>
      </c>
      <c r="H11" s="36">
        <v>4</v>
      </c>
      <c r="I11" s="51">
        <f t="shared" si="3"/>
        <v>0</v>
      </c>
      <c r="J11" s="38">
        <v>54</v>
      </c>
      <c r="K11" s="53">
        <f t="shared" si="4"/>
        <v>0</v>
      </c>
      <c r="L11" s="81">
        <f t="shared" si="5"/>
        <v>65</v>
      </c>
      <c r="M11" s="44"/>
      <c r="N11" s="46">
        <f t="shared" si="6"/>
        <v>0</v>
      </c>
    </row>
    <row r="12" spans="1:14" s="5" customFormat="1" ht="31.5">
      <c r="A12" s="17" t="s">
        <v>7</v>
      </c>
      <c r="B12" s="34">
        <v>5</v>
      </c>
      <c r="C12" s="39">
        <f t="shared" si="0"/>
        <v>0</v>
      </c>
      <c r="D12" s="68">
        <v>0</v>
      </c>
      <c r="E12" s="67">
        <f t="shared" si="1"/>
        <v>0</v>
      </c>
      <c r="F12" s="73">
        <v>2</v>
      </c>
      <c r="G12" s="71">
        <f t="shared" si="2"/>
        <v>0</v>
      </c>
      <c r="H12" s="36">
        <v>0</v>
      </c>
      <c r="I12" s="51">
        <f t="shared" si="3"/>
        <v>0</v>
      </c>
      <c r="J12" s="38">
        <v>64</v>
      </c>
      <c r="K12" s="53">
        <f t="shared" si="4"/>
        <v>0</v>
      </c>
      <c r="L12" s="81">
        <f t="shared" si="5"/>
        <v>71</v>
      </c>
      <c r="M12" s="44"/>
      <c r="N12" s="46">
        <f t="shared" si="6"/>
        <v>0</v>
      </c>
    </row>
    <row r="13" spans="1:14" s="5" customFormat="1" ht="15.75">
      <c r="A13" s="17" t="s">
        <v>8</v>
      </c>
      <c r="B13" s="34">
        <v>2</v>
      </c>
      <c r="C13" s="39">
        <f t="shared" si="0"/>
        <v>0</v>
      </c>
      <c r="D13" s="68">
        <v>0</v>
      </c>
      <c r="E13" s="67">
        <f t="shared" si="1"/>
        <v>0</v>
      </c>
      <c r="F13" s="73">
        <v>2</v>
      </c>
      <c r="G13" s="71">
        <f t="shared" si="2"/>
        <v>0</v>
      </c>
      <c r="H13" s="36">
        <v>0</v>
      </c>
      <c r="I13" s="51">
        <f t="shared" si="3"/>
        <v>0</v>
      </c>
      <c r="J13" s="38">
        <v>39</v>
      </c>
      <c r="K13" s="53">
        <f t="shared" si="4"/>
        <v>0</v>
      </c>
      <c r="L13" s="81">
        <f t="shared" si="5"/>
        <v>43</v>
      </c>
      <c r="M13" s="44"/>
      <c r="N13" s="46">
        <f t="shared" si="6"/>
        <v>0</v>
      </c>
    </row>
    <row r="14" spans="1:14" s="5" customFormat="1" ht="31.5">
      <c r="A14" s="17" t="s">
        <v>9</v>
      </c>
      <c r="B14" s="34">
        <v>2</v>
      </c>
      <c r="C14" s="39">
        <f t="shared" si="0"/>
        <v>0</v>
      </c>
      <c r="D14" s="68">
        <v>0</v>
      </c>
      <c r="E14" s="67">
        <f t="shared" si="1"/>
        <v>0</v>
      </c>
      <c r="F14" s="73">
        <v>2</v>
      </c>
      <c r="G14" s="71">
        <f t="shared" si="2"/>
        <v>0</v>
      </c>
      <c r="H14" s="36">
        <v>4</v>
      </c>
      <c r="I14" s="51">
        <f t="shared" si="3"/>
        <v>0</v>
      </c>
      <c r="J14" s="38">
        <v>49</v>
      </c>
      <c r="K14" s="53">
        <f t="shared" si="4"/>
        <v>0</v>
      </c>
      <c r="L14" s="81">
        <f t="shared" si="5"/>
        <v>57</v>
      </c>
      <c r="M14" s="44"/>
      <c r="N14" s="46">
        <f t="shared" si="6"/>
        <v>0</v>
      </c>
    </row>
    <row r="15" spans="1:14" s="5" customFormat="1" ht="15" customHeight="1">
      <c r="A15" s="18" t="s">
        <v>10</v>
      </c>
      <c r="B15" s="34">
        <v>2</v>
      </c>
      <c r="C15" s="39">
        <f t="shared" si="0"/>
        <v>0</v>
      </c>
      <c r="D15" s="68">
        <v>10</v>
      </c>
      <c r="E15" s="67">
        <f t="shared" si="1"/>
        <v>0</v>
      </c>
      <c r="F15" s="73">
        <v>2</v>
      </c>
      <c r="G15" s="71">
        <f t="shared" si="2"/>
        <v>0</v>
      </c>
      <c r="H15" s="36">
        <v>4</v>
      </c>
      <c r="I15" s="51">
        <f t="shared" si="3"/>
        <v>0</v>
      </c>
      <c r="J15" s="38">
        <v>59</v>
      </c>
      <c r="K15" s="53">
        <f t="shared" si="4"/>
        <v>0</v>
      </c>
      <c r="L15" s="81">
        <f t="shared" si="5"/>
        <v>77</v>
      </c>
      <c r="M15" s="44"/>
      <c r="N15" s="46">
        <f t="shared" si="6"/>
        <v>0</v>
      </c>
    </row>
    <row r="16" spans="1:14" s="5" customFormat="1" ht="15" customHeight="1">
      <c r="A16" s="18" t="s">
        <v>138</v>
      </c>
      <c r="B16" s="34">
        <v>0</v>
      </c>
      <c r="C16" s="39">
        <f t="shared" si="0"/>
        <v>0</v>
      </c>
      <c r="D16" s="68">
        <v>0</v>
      </c>
      <c r="E16" s="67">
        <f t="shared" si="1"/>
        <v>0</v>
      </c>
      <c r="F16" s="73">
        <v>20</v>
      </c>
      <c r="G16" s="71">
        <f t="shared" si="2"/>
        <v>0</v>
      </c>
      <c r="H16" s="36">
        <v>0</v>
      </c>
      <c r="I16" s="51">
        <f t="shared" si="3"/>
        <v>0</v>
      </c>
      <c r="J16" s="38">
        <v>0</v>
      </c>
      <c r="K16" s="53">
        <f t="shared" si="4"/>
        <v>0</v>
      </c>
      <c r="L16" s="81">
        <f t="shared" si="5"/>
        <v>20</v>
      </c>
      <c r="M16" s="44"/>
      <c r="N16" s="46">
        <f t="shared" si="6"/>
        <v>0</v>
      </c>
    </row>
    <row r="17" spans="1:14" s="5" customFormat="1" ht="15" customHeight="1">
      <c r="A17" s="18" t="s">
        <v>183</v>
      </c>
      <c r="B17" s="34">
        <v>5</v>
      </c>
      <c r="C17" s="39">
        <f t="shared" si="0"/>
        <v>0</v>
      </c>
      <c r="D17" s="68">
        <v>20</v>
      </c>
      <c r="E17" s="67">
        <f t="shared" si="1"/>
        <v>0</v>
      </c>
      <c r="F17" s="73"/>
      <c r="G17" s="71">
        <f t="shared" si="2"/>
        <v>0</v>
      </c>
      <c r="H17" s="36">
        <v>12</v>
      </c>
      <c r="I17" s="51">
        <f t="shared" si="3"/>
        <v>0</v>
      </c>
      <c r="J17" s="38">
        <v>39</v>
      </c>
      <c r="K17" s="53">
        <f t="shared" si="4"/>
        <v>0</v>
      </c>
      <c r="L17" s="81">
        <f t="shared" si="5"/>
        <v>76</v>
      </c>
      <c r="M17" s="44"/>
      <c r="N17" s="46">
        <f t="shared" si="6"/>
        <v>0</v>
      </c>
    </row>
    <row r="18" spans="1:14" s="5" customFormat="1" ht="15.75">
      <c r="A18" s="18" t="s">
        <v>11</v>
      </c>
      <c r="B18" s="34">
        <v>2</v>
      </c>
      <c r="C18" s="39">
        <f t="shared" si="0"/>
        <v>0</v>
      </c>
      <c r="D18" s="68">
        <v>0</v>
      </c>
      <c r="E18" s="67">
        <f t="shared" si="1"/>
        <v>0</v>
      </c>
      <c r="F18" s="73">
        <v>2</v>
      </c>
      <c r="G18" s="71">
        <f t="shared" si="2"/>
        <v>0</v>
      </c>
      <c r="H18" s="36">
        <v>4</v>
      </c>
      <c r="I18" s="51">
        <f t="shared" si="3"/>
        <v>0</v>
      </c>
      <c r="J18" s="38">
        <v>59</v>
      </c>
      <c r="K18" s="53">
        <f t="shared" si="4"/>
        <v>0</v>
      </c>
      <c r="L18" s="81">
        <f t="shared" si="5"/>
        <v>67</v>
      </c>
      <c r="M18" s="44"/>
      <c r="N18" s="46">
        <f t="shared" si="6"/>
        <v>0</v>
      </c>
    </row>
    <row r="19" spans="1:14" s="5" customFormat="1" ht="15.75">
      <c r="A19" s="18" t="s">
        <v>12</v>
      </c>
      <c r="B19" s="34">
        <v>1</v>
      </c>
      <c r="C19" s="39">
        <f t="shared" si="0"/>
        <v>0</v>
      </c>
      <c r="D19" s="68">
        <v>0</v>
      </c>
      <c r="E19" s="67">
        <f t="shared" si="1"/>
        <v>0</v>
      </c>
      <c r="F19" s="73">
        <v>2</v>
      </c>
      <c r="G19" s="71">
        <f t="shared" si="2"/>
        <v>0</v>
      </c>
      <c r="H19" s="36">
        <v>4</v>
      </c>
      <c r="I19" s="51">
        <f t="shared" si="3"/>
        <v>0</v>
      </c>
      <c r="J19" s="38">
        <v>22</v>
      </c>
      <c r="K19" s="53">
        <f t="shared" si="4"/>
        <v>0</v>
      </c>
      <c r="L19" s="81">
        <f t="shared" si="5"/>
        <v>29</v>
      </c>
      <c r="M19" s="44"/>
      <c r="N19" s="46">
        <f t="shared" si="6"/>
        <v>0</v>
      </c>
    </row>
    <row r="20" spans="1:14" s="5" customFormat="1" ht="15.75">
      <c r="A20" s="18" t="s">
        <v>46</v>
      </c>
      <c r="B20" s="34">
        <v>0</v>
      </c>
      <c r="C20" s="39">
        <f t="shared" si="0"/>
        <v>0</v>
      </c>
      <c r="D20" s="68">
        <v>0</v>
      </c>
      <c r="E20" s="67">
        <f t="shared" si="1"/>
        <v>0</v>
      </c>
      <c r="F20" s="73">
        <v>0</v>
      </c>
      <c r="G20" s="71">
        <f t="shared" si="2"/>
        <v>0</v>
      </c>
      <c r="H20" s="36">
        <v>0</v>
      </c>
      <c r="I20" s="51">
        <f t="shared" si="3"/>
        <v>0</v>
      </c>
      <c r="J20" s="38">
        <v>9</v>
      </c>
      <c r="K20" s="53">
        <f t="shared" si="4"/>
        <v>0</v>
      </c>
      <c r="L20" s="81">
        <f t="shared" si="5"/>
        <v>9</v>
      </c>
      <c r="M20" s="44"/>
      <c r="N20" s="46">
        <f t="shared" si="6"/>
        <v>0</v>
      </c>
    </row>
    <row r="21" spans="1:14" s="5" customFormat="1" ht="15.75">
      <c r="A21" s="18" t="s">
        <v>47</v>
      </c>
      <c r="B21" s="34">
        <v>0</v>
      </c>
      <c r="C21" s="39">
        <f t="shared" si="0"/>
        <v>0</v>
      </c>
      <c r="D21" s="68">
        <v>0</v>
      </c>
      <c r="E21" s="67">
        <f t="shared" si="1"/>
        <v>0</v>
      </c>
      <c r="F21" s="73">
        <v>0</v>
      </c>
      <c r="G21" s="71">
        <f t="shared" si="2"/>
        <v>0</v>
      </c>
      <c r="H21" s="36">
        <v>0</v>
      </c>
      <c r="I21" s="51">
        <f t="shared" si="3"/>
        <v>0</v>
      </c>
      <c r="J21" s="38">
        <v>18</v>
      </c>
      <c r="K21" s="53">
        <f t="shared" si="4"/>
        <v>0</v>
      </c>
      <c r="L21" s="81">
        <f t="shared" si="5"/>
        <v>18</v>
      </c>
      <c r="M21" s="44"/>
      <c r="N21" s="46">
        <f t="shared" si="6"/>
        <v>0</v>
      </c>
    </row>
    <row r="22" spans="1:14" s="5" customFormat="1" ht="31.5">
      <c r="A22" s="18" t="s">
        <v>48</v>
      </c>
      <c r="B22" s="34">
        <v>0</v>
      </c>
      <c r="C22" s="39">
        <f t="shared" si="0"/>
        <v>0</v>
      </c>
      <c r="D22" s="68">
        <v>0</v>
      </c>
      <c r="E22" s="67">
        <f t="shared" si="1"/>
        <v>0</v>
      </c>
      <c r="F22" s="73">
        <v>0</v>
      </c>
      <c r="G22" s="71">
        <f t="shared" si="2"/>
        <v>0</v>
      </c>
      <c r="H22" s="36">
        <v>0</v>
      </c>
      <c r="I22" s="51">
        <f t="shared" si="3"/>
        <v>0</v>
      </c>
      <c r="J22" s="38">
        <v>14</v>
      </c>
      <c r="K22" s="53">
        <f t="shared" si="4"/>
        <v>0</v>
      </c>
      <c r="L22" s="81">
        <f t="shared" si="5"/>
        <v>14</v>
      </c>
      <c r="M22" s="44"/>
      <c r="N22" s="46">
        <f t="shared" si="6"/>
        <v>0</v>
      </c>
    </row>
    <row r="23" spans="1:14" s="5" customFormat="1" ht="15.75">
      <c r="A23" s="17" t="s">
        <v>13</v>
      </c>
      <c r="B23" s="34">
        <v>2</v>
      </c>
      <c r="C23" s="39">
        <f t="shared" si="0"/>
        <v>0</v>
      </c>
      <c r="D23" s="68">
        <v>10</v>
      </c>
      <c r="E23" s="67">
        <f t="shared" si="1"/>
        <v>0</v>
      </c>
      <c r="F23" s="73">
        <v>2</v>
      </c>
      <c r="G23" s="71">
        <f t="shared" si="2"/>
        <v>0</v>
      </c>
      <c r="H23" s="36">
        <v>4</v>
      </c>
      <c r="I23" s="51">
        <f t="shared" si="3"/>
        <v>0</v>
      </c>
      <c r="J23" s="38">
        <v>36</v>
      </c>
      <c r="K23" s="53">
        <f t="shared" si="4"/>
        <v>0</v>
      </c>
      <c r="L23" s="81">
        <f t="shared" si="5"/>
        <v>54</v>
      </c>
      <c r="M23" s="44"/>
      <c r="N23" s="46">
        <f t="shared" si="6"/>
        <v>0</v>
      </c>
    </row>
    <row r="24" spans="1:14" s="5" customFormat="1" ht="31.5">
      <c r="A24" s="17" t="s">
        <v>14</v>
      </c>
      <c r="B24" s="34">
        <v>2</v>
      </c>
      <c r="C24" s="39">
        <f t="shared" si="0"/>
        <v>0</v>
      </c>
      <c r="D24" s="68">
        <v>0</v>
      </c>
      <c r="E24" s="67">
        <f t="shared" si="1"/>
        <v>0</v>
      </c>
      <c r="F24" s="73"/>
      <c r="G24" s="71">
        <f t="shared" si="2"/>
        <v>0</v>
      </c>
      <c r="H24" s="36">
        <v>4</v>
      </c>
      <c r="I24" s="51">
        <f t="shared" si="3"/>
        <v>0</v>
      </c>
      <c r="J24" s="38">
        <v>46</v>
      </c>
      <c r="K24" s="53">
        <f t="shared" si="4"/>
        <v>0</v>
      </c>
      <c r="L24" s="81">
        <f t="shared" si="5"/>
        <v>52</v>
      </c>
      <c r="M24" s="44"/>
      <c r="N24" s="46">
        <f t="shared" si="6"/>
        <v>0</v>
      </c>
    </row>
    <row r="25" spans="1:14" s="5" customFormat="1" ht="31.5">
      <c r="A25" s="17" t="s">
        <v>15</v>
      </c>
      <c r="B25" s="34">
        <v>2</v>
      </c>
      <c r="C25" s="39">
        <f t="shared" si="0"/>
        <v>0</v>
      </c>
      <c r="D25" s="68">
        <v>10</v>
      </c>
      <c r="E25" s="67">
        <f t="shared" si="1"/>
        <v>0</v>
      </c>
      <c r="F25" s="73"/>
      <c r="G25" s="71">
        <f t="shared" si="2"/>
        <v>0</v>
      </c>
      <c r="H25" s="36">
        <v>4</v>
      </c>
      <c r="I25" s="51">
        <f t="shared" si="3"/>
        <v>0</v>
      </c>
      <c r="J25" s="38">
        <v>56</v>
      </c>
      <c r="K25" s="53">
        <f t="shared" si="4"/>
        <v>0</v>
      </c>
      <c r="L25" s="81">
        <f t="shared" si="5"/>
        <v>72</v>
      </c>
      <c r="M25" s="44"/>
      <c r="N25" s="46">
        <f t="shared" si="6"/>
        <v>0</v>
      </c>
    </row>
    <row r="26" spans="1:14" s="5" customFormat="1" ht="31.5">
      <c r="A26" s="17" t="s">
        <v>16</v>
      </c>
      <c r="B26" s="34">
        <v>3</v>
      </c>
      <c r="C26" s="39">
        <f t="shared" si="0"/>
        <v>0</v>
      </c>
      <c r="D26" s="68">
        <v>10</v>
      </c>
      <c r="E26" s="67">
        <f t="shared" si="1"/>
        <v>0</v>
      </c>
      <c r="F26" s="73">
        <v>2</v>
      </c>
      <c r="G26" s="71">
        <f t="shared" si="2"/>
        <v>0</v>
      </c>
      <c r="H26" s="36">
        <v>4</v>
      </c>
      <c r="I26" s="51">
        <f t="shared" si="3"/>
        <v>0</v>
      </c>
      <c r="J26" s="38">
        <v>44</v>
      </c>
      <c r="K26" s="53">
        <f t="shared" si="4"/>
        <v>0</v>
      </c>
      <c r="L26" s="81">
        <f t="shared" si="5"/>
        <v>63</v>
      </c>
      <c r="M26" s="44"/>
      <c r="N26" s="46">
        <f t="shared" si="6"/>
        <v>0</v>
      </c>
    </row>
    <row r="27" spans="1:14" s="5" customFormat="1" ht="31.5">
      <c r="A27" s="17" t="s">
        <v>17</v>
      </c>
      <c r="B27" s="34">
        <v>5</v>
      </c>
      <c r="C27" s="39">
        <f t="shared" si="0"/>
        <v>0</v>
      </c>
      <c r="D27" s="68">
        <v>10</v>
      </c>
      <c r="E27" s="67">
        <f t="shared" si="1"/>
        <v>0</v>
      </c>
      <c r="F27" s="73">
        <v>2</v>
      </c>
      <c r="G27" s="71">
        <f t="shared" si="2"/>
        <v>0</v>
      </c>
      <c r="H27" s="36">
        <v>4</v>
      </c>
      <c r="I27" s="51">
        <f t="shared" si="3"/>
        <v>0</v>
      </c>
      <c r="J27" s="38">
        <v>70</v>
      </c>
      <c r="K27" s="53">
        <f t="shared" si="4"/>
        <v>0</v>
      </c>
      <c r="L27" s="81">
        <f t="shared" si="5"/>
        <v>91</v>
      </c>
      <c r="M27" s="44"/>
      <c r="N27" s="46">
        <f t="shared" si="6"/>
        <v>0</v>
      </c>
    </row>
    <row r="28" spans="1:14" s="5" customFormat="1" ht="31.5">
      <c r="A28" s="17" t="s">
        <v>18</v>
      </c>
      <c r="B28" s="34">
        <v>5</v>
      </c>
      <c r="C28" s="39">
        <f t="shared" si="0"/>
        <v>0</v>
      </c>
      <c r="D28" s="68">
        <v>0</v>
      </c>
      <c r="E28" s="67">
        <f t="shared" si="1"/>
        <v>0</v>
      </c>
      <c r="F28" s="73">
        <v>2</v>
      </c>
      <c r="G28" s="71">
        <f t="shared" si="2"/>
        <v>0</v>
      </c>
      <c r="H28" s="36">
        <v>4</v>
      </c>
      <c r="I28" s="51">
        <f t="shared" si="3"/>
        <v>0</v>
      </c>
      <c r="J28" s="38">
        <v>56</v>
      </c>
      <c r="K28" s="53">
        <f t="shared" si="4"/>
        <v>0</v>
      </c>
      <c r="L28" s="81">
        <f t="shared" si="5"/>
        <v>67</v>
      </c>
      <c r="M28" s="44"/>
      <c r="N28" s="46">
        <f t="shared" si="6"/>
        <v>0</v>
      </c>
    </row>
    <row r="29" spans="1:14" s="5" customFormat="1" ht="15.75">
      <c r="A29" s="17" t="s">
        <v>19</v>
      </c>
      <c r="B29" s="34">
        <v>5</v>
      </c>
      <c r="C29" s="39">
        <f t="shared" si="0"/>
        <v>0</v>
      </c>
      <c r="D29" s="68">
        <v>0</v>
      </c>
      <c r="E29" s="67">
        <f t="shared" si="1"/>
        <v>0</v>
      </c>
      <c r="F29" s="73">
        <v>2</v>
      </c>
      <c r="G29" s="71">
        <f t="shared" si="2"/>
        <v>0</v>
      </c>
      <c r="H29" s="36">
        <v>4</v>
      </c>
      <c r="I29" s="51">
        <f t="shared" si="3"/>
        <v>0</v>
      </c>
      <c r="J29" s="38">
        <v>64</v>
      </c>
      <c r="K29" s="53">
        <f t="shared" si="4"/>
        <v>0</v>
      </c>
      <c r="L29" s="81">
        <f t="shared" si="5"/>
        <v>75</v>
      </c>
      <c r="M29" s="44"/>
      <c r="N29" s="46">
        <f t="shared" si="6"/>
        <v>0</v>
      </c>
    </row>
    <row r="30" spans="1:14" s="5" customFormat="1" ht="15.75">
      <c r="A30" s="17" t="s">
        <v>20</v>
      </c>
      <c r="B30" s="34">
        <v>5</v>
      </c>
      <c r="C30" s="39">
        <f t="shared" si="0"/>
        <v>0</v>
      </c>
      <c r="D30" s="68">
        <v>0</v>
      </c>
      <c r="E30" s="67">
        <f t="shared" si="1"/>
        <v>0</v>
      </c>
      <c r="F30" s="73">
        <v>3</v>
      </c>
      <c r="G30" s="71">
        <f t="shared" si="2"/>
        <v>0</v>
      </c>
      <c r="H30" s="36">
        <v>3</v>
      </c>
      <c r="I30" s="51">
        <f t="shared" si="3"/>
        <v>0</v>
      </c>
      <c r="J30" s="38">
        <v>49</v>
      </c>
      <c r="K30" s="53">
        <f t="shared" si="4"/>
        <v>0</v>
      </c>
      <c r="L30" s="81">
        <f t="shared" si="5"/>
        <v>60</v>
      </c>
      <c r="M30" s="44"/>
      <c r="N30" s="46">
        <f t="shared" si="6"/>
        <v>0</v>
      </c>
    </row>
    <row r="31" spans="1:14" s="5" customFormat="1" ht="15.75">
      <c r="A31" s="17" t="s">
        <v>27</v>
      </c>
      <c r="B31" s="34">
        <v>5</v>
      </c>
      <c r="C31" s="39">
        <f t="shared" si="0"/>
        <v>0</v>
      </c>
      <c r="D31" s="68">
        <v>20</v>
      </c>
      <c r="E31" s="67">
        <f t="shared" si="1"/>
        <v>0</v>
      </c>
      <c r="F31" s="73"/>
      <c r="G31" s="71">
        <f t="shared" si="2"/>
        <v>0</v>
      </c>
      <c r="H31" s="36">
        <v>8</v>
      </c>
      <c r="I31" s="51">
        <f t="shared" si="3"/>
        <v>0</v>
      </c>
      <c r="J31" s="38">
        <v>30</v>
      </c>
      <c r="K31" s="53">
        <f t="shared" si="4"/>
        <v>0</v>
      </c>
      <c r="L31" s="81">
        <f t="shared" si="5"/>
        <v>63</v>
      </c>
      <c r="M31" s="44"/>
      <c r="N31" s="46">
        <f t="shared" si="6"/>
        <v>0</v>
      </c>
    </row>
    <row r="32" spans="1:14" s="5" customFormat="1" ht="31.5">
      <c r="A32" s="19" t="s">
        <v>182</v>
      </c>
      <c r="B32" s="34">
        <v>5</v>
      </c>
      <c r="C32" s="39">
        <f t="shared" si="0"/>
        <v>0</v>
      </c>
      <c r="D32" s="68">
        <v>2</v>
      </c>
      <c r="E32" s="67">
        <f t="shared" si="1"/>
        <v>0</v>
      </c>
      <c r="F32" s="73">
        <v>2</v>
      </c>
      <c r="G32" s="71">
        <f t="shared" si="2"/>
        <v>0</v>
      </c>
      <c r="H32" s="36">
        <v>6</v>
      </c>
      <c r="I32" s="51">
        <f t="shared" si="3"/>
        <v>0</v>
      </c>
      <c r="J32" s="38">
        <v>56</v>
      </c>
      <c r="K32" s="53">
        <f t="shared" si="4"/>
        <v>0</v>
      </c>
      <c r="L32" s="81">
        <f t="shared" si="5"/>
        <v>71</v>
      </c>
      <c r="M32" s="44"/>
      <c r="N32" s="46">
        <f t="shared" si="6"/>
        <v>0</v>
      </c>
    </row>
    <row r="33" spans="1:14" s="5" customFormat="1" ht="15.75">
      <c r="A33" s="19" t="s">
        <v>21</v>
      </c>
      <c r="B33" s="34">
        <v>2</v>
      </c>
      <c r="C33" s="39">
        <f t="shared" si="0"/>
        <v>0</v>
      </c>
      <c r="D33" s="68">
        <v>0</v>
      </c>
      <c r="E33" s="67">
        <f t="shared" si="1"/>
        <v>0</v>
      </c>
      <c r="F33" s="73">
        <v>2</v>
      </c>
      <c r="G33" s="71">
        <f t="shared" si="2"/>
        <v>0</v>
      </c>
      <c r="H33" s="36">
        <v>4</v>
      </c>
      <c r="I33" s="51">
        <f t="shared" si="3"/>
        <v>0</v>
      </c>
      <c r="J33" s="38">
        <v>27</v>
      </c>
      <c r="K33" s="53">
        <f t="shared" si="4"/>
        <v>0</v>
      </c>
      <c r="L33" s="81">
        <f t="shared" si="5"/>
        <v>35</v>
      </c>
      <c r="M33" s="44"/>
      <c r="N33" s="46">
        <f t="shared" si="6"/>
        <v>0</v>
      </c>
    </row>
    <row r="34" spans="1:14" s="5" customFormat="1" ht="15.75">
      <c r="A34" s="17" t="s">
        <v>22</v>
      </c>
      <c r="B34" s="34">
        <v>2</v>
      </c>
      <c r="C34" s="39">
        <f t="shared" si="0"/>
        <v>0</v>
      </c>
      <c r="D34" s="68">
        <v>10</v>
      </c>
      <c r="E34" s="67">
        <f t="shared" si="1"/>
        <v>0</v>
      </c>
      <c r="F34" s="73">
        <v>2</v>
      </c>
      <c r="G34" s="71">
        <f t="shared" si="2"/>
        <v>0</v>
      </c>
      <c r="H34" s="36">
        <v>4</v>
      </c>
      <c r="I34" s="51">
        <f t="shared" si="3"/>
        <v>0</v>
      </c>
      <c r="J34" s="38">
        <v>46</v>
      </c>
      <c r="K34" s="53">
        <f t="shared" si="4"/>
        <v>0</v>
      </c>
      <c r="L34" s="81">
        <f t="shared" si="5"/>
        <v>64</v>
      </c>
      <c r="M34" s="44"/>
      <c r="N34" s="46">
        <f t="shared" si="6"/>
        <v>0</v>
      </c>
    </row>
    <row r="35" spans="1:14" s="5" customFormat="1" ht="15.75">
      <c r="A35" s="17" t="s">
        <v>23</v>
      </c>
      <c r="B35" s="34">
        <v>1</v>
      </c>
      <c r="C35" s="39">
        <f t="shared" si="0"/>
        <v>0</v>
      </c>
      <c r="D35" s="68">
        <v>10</v>
      </c>
      <c r="E35" s="67">
        <f t="shared" si="1"/>
        <v>0</v>
      </c>
      <c r="F35" s="73">
        <v>2</v>
      </c>
      <c r="G35" s="71">
        <f t="shared" si="2"/>
        <v>0</v>
      </c>
      <c r="H35" s="36">
        <v>3</v>
      </c>
      <c r="I35" s="51">
        <f t="shared" si="3"/>
        <v>0</v>
      </c>
      <c r="J35" s="38">
        <v>41</v>
      </c>
      <c r="K35" s="53">
        <f t="shared" si="4"/>
        <v>0</v>
      </c>
      <c r="L35" s="81">
        <f t="shared" si="5"/>
        <v>57</v>
      </c>
      <c r="M35" s="44"/>
      <c r="N35" s="46">
        <f t="shared" si="6"/>
        <v>0</v>
      </c>
    </row>
    <row r="36" spans="1:14" s="5" customFormat="1" ht="31.5">
      <c r="A36" s="17" t="s">
        <v>139</v>
      </c>
      <c r="B36" s="34">
        <v>6</v>
      </c>
      <c r="C36" s="39">
        <f t="shared" si="0"/>
        <v>0</v>
      </c>
      <c r="D36" s="68">
        <v>10</v>
      </c>
      <c r="E36" s="67">
        <f t="shared" si="1"/>
        <v>0</v>
      </c>
      <c r="F36" s="73">
        <v>2</v>
      </c>
      <c r="G36" s="71">
        <f t="shared" si="2"/>
        <v>0</v>
      </c>
      <c r="H36" s="36">
        <v>3</v>
      </c>
      <c r="I36" s="51">
        <f t="shared" si="3"/>
        <v>0</v>
      </c>
      <c r="J36" s="38">
        <v>35</v>
      </c>
      <c r="K36" s="53">
        <f t="shared" si="4"/>
        <v>0</v>
      </c>
      <c r="L36" s="81">
        <f t="shared" si="5"/>
        <v>56</v>
      </c>
      <c r="M36" s="44"/>
      <c r="N36" s="46">
        <f t="shared" si="6"/>
        <v>0</v>
      </c>
    </row>
    <row r="37" spans="1:14" s="5" customFormat="1" ht="15.75">
      <c r="A37" s="17" t="s">
        <v>51</v>
      </c>
      <c r="B37" s="34">
        <v>0</v>
      </c>
      <c r="C37" s="39">
        <f t="shared" si="0"/>
        <v>0</v>
      </c>
      <c r="D37" s="68"/>
      <c r="E37" s="67">
        <f t="shared" si="1"/>
        <v>0</v>
      </c>
      <c r="F37" s="73">
        <v>20</v>
      </c>
      <c r="G37" s="71">
        <f t="shared" si="2"/>
        <v>0</v>
      </c>
      <c r="H37" s="36"/>
      <c r="I37" s="51">
        <f t="shared" si="3"/>
        <v>0</v>
      </c>
      <c r="J37" s="38">
        <v>0</v>
      </c>
      <c r="K37" s="53">
        <f t="shared" si="4"/>
        <v>0</v>
      </c>
      <c r="L37" s="81">
        <f t="shared" si="5"/>
        <v>20</v>
      </c>
      <c r="M37" s="44"/>
      <c r="N37" s="46">
        <f t="shared" si="6"/>
        <v>0</v>
      </c>
    </row>
    <row r="38" spans="1:14" s="5" customFormat="1" ht="15.75">
      <c r="A38" s="18" t="s">
        <v>24</v>
      </c>
      <c r="B38" s="34">
        <v>5</v>
      </c>
      <c r="C38" s="39">
        <f t="shared" si="0"/>
        <v>0</v>
      </c>
      <c r="D38" s="68">
        <v>10</v>
      </c>
      <c r="E38" s="67">
        <f t="shared" si="1"/>
        <v>0</v>
      </c>
      <c r="F38" s="73">
        <v>2</v>
      </c>
      <c r="G38" s="71">
        <f t="shared" si="2"/>
        <v>0</v>
      </c>
      <c r="H38" s="36">
        <v>0</v>
      </c>
      <c r="I38" s="51">
        <f t="shared" si="3"/>
        <v>0</v>
      </c>
      <c r="J38" s="38">
        <v>60</v>
      </c>
      <c r="K38" s="53">
        <f t="shared" si="4"/>
        <v>0</v>
      </c>
      <c r="L38" s="81">
        <f t="shared" si="5"/>
        <v>77</v>
      </c>
      <c r="M38" s="44"/>
      <c r="N38" s="46">
        <f t="shared" si="6"/>
        <v>0</v>
      </c>
    </row>
    <row r="39" spans="1:14" s="5" customFormat="1" ht="15.75">
      <c r="A39" s="18" t="s">
        <v>25</v>
      </c>
      <c r="B39" s="34">
        <v>5</v>
      </c>
      <c r="C39" s="39">
        <f t="shared" si="0"/>
        <v>0</v>
      </c>
      <c r="D39" s="68">
        <v>10</v>
      </c>
      <c r="E39" s="67">
        <f t="shared" si="1"/>
        <v>0</v>
      </c>
      <c r="F39" s="73">
        <v>2</v>
      </c>
      <c r="G39" s="71">
        <f t="shared" si="2"/>
        <v>0</v>
      </c>
      <c r="H39" s="36">
        <v>0</v>
      </c>
      <c r="I39" s="51">
        <f t="shared" si="3"/>
        <v>0</v>
      </c>
      <c r="J39" s="38">
        <v>52</v>
      </c>
      <c r="K39" s="53">
        <f t="shared" si="4"/>
        <v>0</v>
      </c>
      <c r="L39" s="81">
        <f t="shared" si="5"/>
        <v>69</v>
      </c>
      <c r="M39" s="44"/>
      <c r="N39" s="46">
        <f t="shared" si="6"/>
        <v>0</v>
      </c>
    </row>
    <row r="40" spans="1:14" s="5" customFormat="1" ht="15.75">
      <c r="A40" s="18" t="s">
        <v>49</v>
      </c>
      <c r="B40" s="34">
        <v>0</v>
      </c>
      <c r="C40" s="39">
        <f t="shared" si="0"/>
        <v>0</v>
      </c>
      <c r="D40" s="68"/>
      <c r="E40" s="67">
        <f t="shared" si="1"/>
        <v>0</v>
      </c>
      <c r="F40" s="73">
        <v>1</v>
      </c>
      <c r="G40" s="71">
        <f t="shared" si="2"/>
        <v>0</v>
      </c>
      <c r="H40" s="36"/>
      <c r="I40" s="51">
        <f t="shared" si="3"/>
        <v>0</v>
      </c>
      <c r="J40" s="38">
        <v>20</v>
      </c>
      <c r="K40" s="53">
        <f t="shared" si="4"/>
        <v>0</v>
      </c>
      <c r="L40" s="81">
        <f t="shared" si="5"/>
        <v>21</v>
      </c>
      <c r="M40" s="44"/>
      <c r="N40" s="46">
        <f t="shared" si="6"/>
        <v>0</v>
      </c>
    </row>
    <row r="41" spans="1:14" s="5" customFormat="1" ht="15.75">
      <c r="A41" s="18" t="s">
        <v>50</v>
      </c>
      <c r="B41" s="34">
        <v>0</v>
      </c>
      <c r="C41" s="39">
        <f t="shared" si="0"/>
        <v>0</v>
      </c>
      <c r="D41" s="68"/>
      <c r="E41" s="67">
        <f t="shared" si="1"/>
        <v>0</v>
      </c>
      <c r="F41" s="73">
        <v>1</v>
      </c>
      <c r="G41" s="71">
        <f t="shared" si="2"/>
        <v>0</v>
      </c>
      <c r="H41" s="36"/>
      <c r="I41" s="51">
        <f t="shared" si="3"/>
        <v>0</v>
      </c>
      <c r="J41" s="38">
        <v>20</v>
      </c>
      <c r="K41" s="53">
        <f t="shared" si="4"/>
        <v>0</v>
      </c>
      <c r="L41" s="81">
        <f t="shared" si="5"/>
        <v>21</v>
      </c>
      <c r="M41" s="44"/>
      <c r="N41" s="46">
        <f t="shared" si="6"/>
        <v>0</v>
      </c>
    </row>
    <row r="42" spans="1:14" s="5" customFormat="1" ht="15.75">
      <c r="A42" s="18" t="s">
        <v>26</v>
      </c>
      <c r="B42" s="34">
        <v>5</v>
      </c>
      <c r="C42" s="39">
        <f t="shared" si="0"/>
        <v>0</v>
      </c>
      <c r="D42" s="68">
        <v>1</v>
      </c>
      <c r="E42" s="67">
        <f t="shared" si="1"/>
        <v>0</v>
      </c>
      <c r="F42" s="73"/>
      <c r="G42" s="71">
        <f t="shared" si="2"/>
        <v>0</v>
      </c>
      <c r="H42" s="36">
        <v>0</v>
      </c>
      <c r="I42" s="51">
        <f t="shared" si="3"/>
        <v>0</v>
      </c>
      <c r="J42" s="38">
        <v>22</v>
      </c>
      <c r="K42" s="53">
        <f t="shared" si="4"/>
        <v>0</v>
      </c>
      <c r="L42" s="81">
        <f t="shared" si="5"/>
        <v>28</v>
      </c>
      <c r="M42" s="44"/>
      <c r="N42" s="46">
        <f t="shared" si="6"/>
        <v>0</v>
      </c>
    </row>
    <row r="43" spans="1:14" s="5" customFormat="1" ht="31.5">
      <c r="A43" s="17" t="s">
        <v>140</v>
      </c>
      <c r="B43" s="34">
        <v>5</v>
      </c>
      <c r="C43" s="39">
        <f t="shared" si="0"/>
        <v>0</v>
      </c>
      <c r="D43" s="68">
        <v>0</v>
      </c>
      <c r="E43" s="67">
        <f t="shared" si="1"/>
        <v>0</v>
      </c>
      <c r="F43" s="73">
        <v>1</v>
      </c>
      <c r="G43" s="71">
        <f t="shared" si="2"/>
        <v>0</v>
      </c>
      <c r="H43" s="36">
        <v>3</v>
      </c>
      <c r="I43" s="51">
        <f t="shared" si="3"/>
        <v>0</v>
      </c>
      <c r="J43" s="38">
        <v>8</v>
      </c>
      <c r="K43" s="53">
        <f t="shared" si="4"/>
        <v>0</v>
      </c>
      <c r="L43" s="81">
        <f t="shared" si="5"/>
        <v>17</v>
      </c>
      <c r="M43" s="44"/>
      <c r="N43" s="46">
        <f t="shared" si="6"/>
        <v>0</v>
      </c>
    </row>
    <row r="44" spans="1:14" s="5" customFormat="1" ht="31.5">
      <c r="A44" s="17" t="s">
        <v>141</v>
      </c>
      <c r="B44" s="34">
        <v>13</v>
      </c>
      <c r="C44" s="39">
        <f t="shared" si="0"/>
        <v>0</v>
      </c>
      <c r="D44" s="68">
        <v>1</v>
      </c>
      <c r="E44" s="67">
        <f t="shared" si="1"/>
        <v>0</v>
      </c>
      <c r="F44" s="73">
        <v>0</v>
      </c>
      <c r="G44" s="71">
        <f t="shared" si="2"/>
        <v>0</v>
      </c>
      <c r="H44" s="36">
        <v>1</v>
      </c>
      <c r="I44" s="51">
        <f t="shared" si="3"/>
        <v>0</v>
      </c>
      <c r="J44" s="38">
        <v>13</v>
      </c>
      <c r="K44" s="53">
        <f t="shared" si="4"/>
        <v>0</v>
      </c>
      <c r="L44" s="81">
        <f t="shared" si="5"/>
        <v>28</v>
      </c>
      <c r="M44" s="44"/>
      <c r="N44" s="46">
        <f t="shared" si="6"/>
        <v>0</v>
      </c>
    </row>
    <row r="45" spans="1:14" s="5" customFormat="1" ht="31.5">
      <c r="A45" s="17" t="s">
        <v>142</v>
      </c>
      <c r="B45" s="34">
        <v>3</v>
      </c>
      <c r="C45" s="39">
        <f t="shared" si="0"/>
        <v>0</v>
      </c>
      <c r="D45" s="68">
        <v>1</v>
      </c>
      <c r="E45" s="67">
        <f t="shared" si="1"/>
        <v>0</v>
      </c>
      <c r="F45" s="73">
        <v>0</v>
      </c>
      <c r="G45" s="71">
        <f t="shared" si="2"/>
        <v>0</v>
      </c>
      <c r="H45" s="36">
        <v>3</v>
      </c>
      <c r="I45" s="51">
        <f t="shared" si="3"/>
        <v>0</v>
      </c>
      <c r="J45" s="38">
        <v>12</v>
      </c>
      <c r="K45" s="53">
        <f t="shared" si="4"/>
        <v>0</v>
      </c>
      <c r="L45" s="81">
        <f t="shared" si="5"/>
        <v>19</v>
      </c>
      <c r="M45" s="44"/>
      <c r="N45" s="46">
        <f t="shared" si="6"/>
        <v>0</v>
      </c>
    </row>
    <row r="46" spans="1:14" s="5" customFormat="1" ht="15.75">
      <c r="A46" s="17" t="s">
        <v>28</v>
      </c>
      <c r="B46" s="34">
        <v>0</v>
      </c>
      <c r="C46" s="39">
        <f t="shared" si="0"/>
        <v>0</v>
      </c>
      <c r="D46" s="68">
        <v>0</v>
      </c>
      <c r="E46" s="67">
        <f t="shared" si="1"/>
        <v>0</v>
      </c>
      <c r="F46" s="73">
        <v>0</v>
      </c>
      <c r="G46" s="71">
        <f t="shared" si="2"/>
        <v>0</v>
      </c>
      <c r="H46" s="36">
        <v>0</v>
      </c>
      <c r="I46" s="51">
        <f t="shared" si="3"/>
        <v>0</v>
      </c>
      <c r="J46" s="38">
        <v>4</v>
      </c>
      <c r="K46" s="53">
        <f t="shared" si="4"/>
        <v>0</v>
      </c>
      <c r="L46" s="81">
        <f t="shared" si="5"/>
        <v>4</v>
      </c>
      <c r="M46" s="44"/>
      <c r="N46" s="46">
        <f t="shared" si="6"/>
        <v>0</v>
      </c>
    </row>
    <row r="47" spans="1:14" s="5" customFormat="1" ht="15.75">
      <c r="A47" s="17" t="s">
        <v>29</v>
      </c>
      <c r="B47" s="34">
        <v>0</v>
      </c>
      <c r="C47" s="39">
        <f t="shared" si="0"/>
        <v>0</v>
      </c>
      <c r="D47" s="68">
        <v>0</v>
      </c>
      <c r="E47" s="67">
        <f t="shared" si="1"/>
        <v>0</v>
      </c>
      <c r="F47" s="73">
        <v>0</v>
      </c>
      <c r="G47" s="71">
        <f t="shared" si="2"/>
        <v>0</v>
      </c>
      <c r="H47" s="36">
        <v>0</v>
      </c>
      <c r="I47" s="51">
        <f t="shared" si="3"/>
        <v>0</v>
      </c>
      <c r="J47" s="38">
        <v>2</v>
      </c>
      <c r="K47" s="53">
        <f t="shared" si="4"/>
        <v>0</v>
      </c>
      <c r="L47" s="81">
        <f t="shared" si="5"/>
        <v>2</v>
      </c>
      <c r="M47" s="44"/>
      <c r="N47" s="46">
        <f t="shared" si="6"/>
        <v>0</v>
      </c>
    </row>
    <row r="48" spans="1:14" s="5" customFormat="1" ht="15.75">
      <c r="A48" s="20" t="s">
        <v>143</v>
      </c>
      <c r="B48" s="34">
        <v>0</v>
      </c>
      <c r="C48" s="39">
        <f t="shared" si="0"/>
        <v>0</v>
      </c>
      <c r="D48" s="68">
        <v>0</v>
      </c>
      <c r="E48" s="67">
        <f t="shared" si="1"/>
        <v>0</v>
      </c>
      <c r="F48" s="73">
        <v>2</v>
      </c>
      <c r="G48" s="71">
        <f t="shared" si="2"/>
        <v>0</v>
      </c>
      <c r="H48" s="36">
        <v>0</v>
      </c>
      <c r="I48" s="51">
        <f t="shared" si="3"/>
        <v>0</v>
      </c>
      <c r="J48" s="38">
        <v>2</v>
      </c>
      <c r="K48" s="53">
        <f t="shared" si="4"/>
        <v>0</v>
      </c>
      <c r="L48" s="81">
        <f t="shared" si="5"/>
        <v>4</v>
      </c>
      <c r="M48" s="44"/>
      <c r="N48" s="46">
        <f t="shared" si="6"/>
        <v>0</v>
      </c>
    </row>
    <row r="49" spans="1:14" s="5" customFormat="1" ht="15.75">
      <c r="A49" s="20" t="s">
        <v>144</v>
      </c>
      <c r="B49" s="34">
        <v>0</v>
      </c>
      <c r="C49" s="39">
        <f t="shared" si="0"/>
        <v>0</v>
      </c>
      <c r="D49" s="68">
        <v>0</v>
      </c>
      <c r="E49" s="67">
        <f t="shared" si="1"/>
        <v>0</v>
      </c>
      <c r="F49" s="73">
        <v>1</v>
      </c>
      <c r="G49" s="71">
        <f t="shared" si="2"/>
        <v>0</v>
      </c>
      <c r="H49" s="36">
        <v>0</v>
      </c>
      <c r="I49" s="51">
        <f t="shared" si="3"/>
        <v>0</v>
      </c>
      <c r="J49" s="38">
        <v>2</v>
      </c>
      <c r="K49" s="53">
        <f t="shared" si="4"/>
        <v>0</v>
      </c>
      <c r="L49" s="81">
        <f t="shared" si="5"/>
        <v>3</v>
      </c>
      <c r="M49" s="44"/>
      <c r="N49" s="46">
        <f t="shared" si="6"/>
        <v>0</v>
      </c>
    </row>
    <row r="50" spans="1:14" s="5" customFormat="1" ht="15.75">
      <c r="A50" s="20" t="s">
        <v>145</v>
      </c>
      <c r="B50" s="34">
        <v>0</v>
      </c>
      <c r="C50" s="39">
        <f t="shared" si="0"/>
        <v>0</v>
      </c>
      <c r="D50" s="68">
        <v>0</v>
      </c>
      <c r="E50" s="67">
        <f t="shared" si="1"/>
        <v>0</v>
      </c>
      <c r="F50" s="73">
        <v>0</v>
      </c>
      <c r="G50" s="71">
        <f t="shared" si="2"/>
        <v>0</v>
      </c>
      <c r="H50" s="36">
        <v>0</v>
      </c>
      <c r="I50" s="51">
        <f t="shared" si="3"/>
        <v>0</v>
      </c>
      <c r="J50" s="38">
        <v>10</v>
      </c>
      <c r="K50" s="53">
        <f t="shared" si="4"/>
        <v>0</v>
      </c>
      <c r="L50" s="81">
        <f t="shared" si="5"/>
        <v>10</v>
      </c>
      <c r="M50" s="44"/>
      <c r="N50" s="46">
        <f t="shared" si="6"/>
        <v>0</v>
      </c>
    </row>
    <row r="51" spans="1:14" s="5" customFormat="1" ht="15.75">
      <c r="A51" s="17" t="s">
        <v>146</v>
      </c>
      <c r="B51" s="34">
        <v>0</v>
      </c>
      <c r="C51" s="39">
        <f t="shared" si="0"/>
        <v>0</v>
      </c>
      <c r="D51" s="68">
        <v>0</v>
      </c>
      <c r="E51" s="67">
        <f t="shared" si="1"/>
        <v>0</v>
      </c>
      <c r="F51" s="73">
        <v>0</v>
      </c>
      <c r="G51" s="71">
        <f t="shared" si="2"/>
        <v>0</v>
      </c>
      <c r="H51" s="36">
        <v>0</v>
      </c>
      <c r="I51" s="51">
        <f t="shared" si="3"/>
        <v>0</v>
      </c>
      <c r="J51" s="38">
        <v>10</v>
      </c>
      <c r="K51" s="53">
        <f t="shared" si="4"/>
        <v>0</v>
      </c>
      <c r="L51" s="81">
        <f t="shared" si="5"/>
        <v>10</v>
      </c>
      <c r="M51" s="44"/>
      <c r="N51" s="46">
        <f t="shared" si="6"/>
        <v>0</v>
      </c>
    </row>
    <row r="52" spans="1:14" s="5" customFormat="1" ht="15.75">
      <c r="A52" s="20" t="s">
        <v>147</v>
      </c>
      <c r="B52" s="34">
        <v>0</v>
      </c>
      <c r="C52" s="39">
        <f t="shared" si="0"/>
        <v>0</v>
      </c>
      <c r="D52" s="68">
        <v>0</v>
      </c>
      <c r="E52" s="67">
        <f t="shared" si="1"/>
        <v>0</v>
      </c>
      <c r="F52" s="73">
        <v>0</v>
      </c>
      <c r="G52" s="71">
        <f t="shared" si="2"/>
        <v>0</v>
      </c>
      <c r="H52" s="36">
        <v>0</v>
      </c>
      <c r="I52" s="51">
        <f t="shared" si="3"/>
        <v>0</v>
      </c>
      <c r="J52" s="38">
        <v>2</v>
      </c>
      <c r="K52" s="53">
        <f t="shared" si="4"/>
        <v>0</v>
      </c>
      <c r="L52" s="81">
        <f t="shared" si="5"/>
        <v>2</v>
      </c>
      <c r="M52" s="44"/>
      <c r="N52" s="46">
        <f t="shared" si="6"/>
        <v>0</v>
      </c>
    </row>
    <row r="53" spans="1:14" s="5" customFormat="1" ht="15.75">
      <c r="A53" s="17" t="s">
        <v>30</v>
      </c>
      <c r="B53" s="34">
        <v>0</v>
      </c>
      <c r="C53" s="39">
        <f t="shared" si="0"/>
        <v>0</v>
      </c>
      <c r="D53" s="68">
        <v>0</v>
      </c>
      <c r="E53" s="67">
        <f t="shared" si="1"/>
        <v>0</v>
      </c>
      <c r="F53" s="73">
        <v>0</v>
      </c>
      <c r="G53" s="71">
        <f t="shared" si="2"/>
        <v>0</v>
      </c>
      <c r="H53" s="36">
        <v>0</v>
      </c>
      <c r="I53" s="51">
        <f t="shared" si="3"/>
        <v>0</v>
      </c>
      <c r="J53" s="38">
        <v>1</v>
      </c>
      <c r="K53" s="53">
        <f t="shared" si="4"/>
        <v>0</v>
      </c>
      <c r="L53" s="81">
        <f t="shared" si="5"/>
        <v>1</v>
      </c>
      <c r="M53" s="44"/>
      <c r="N53" s="46">
        <f t="shared" si="6"/>
        <v>0</v>
      </c>
    </row>
    <row r="54" spans="1:14" s="5" customFormat="1" ht="15.75">
      <c r="A54" s="17" t="s">
        <v>31</v>
      </c>
      <c r="B54" s="34">
        <v>0</v>
      </c>
      <c r="C54" s="39">
        <f t="shared" si="0"/>
        <v>0</v>
      </c>
      <c r="D54" s="68">
        <v>0</v>
      </c>
      <c r="E54" s="67">
        <f t="shared" si="1"/>
        <v>0</v>
      </c>
      <c r="F54" s="73">
        <v>0</v>
      </c>
      <c r="G54" s="71">
        <f t="shared" si="2"/>
        <v>0</v>
      </c>
      <c r="H54" s="36">
        <v>0</v>
      </c>
      <c r="I54" s="51">
        <f t="shared" si="3"/>
        <v>0</v>
      </c>
      <c r="J54" s="38">
        <v>1</v>
      </c>
      <c r="K54" s="53">
        <f t="shared" si="4"/>
        <v>0</v>
      </c>
      <c r="L54" s="81">
        <f t="shared" si="5"/>
        <v>1</v>
      </c>
      <c r="M54" s="44"/>
      <c r="N54" s="46">
        <f t="shared" si="6"/>
        <v>0</v>
      </c>
    </row>
    <row r="55" spans="1:14" s="5" customFormat="1" ht="15.75">
      <c r="A55" s="17" t="s">
        <v>32</v>
      </c>
      <c r="B55" s="34">
        <v>0</v>
      </c>
      <c r="C55" s="39">
        <f t="shared" si="0"/>
        <v>0</v>
      </c>
      <c r="D55" s="68">
        <v>0</v>
      </c>
      <c r="E55" s="67">
        <f t="shared" si="1"/>
        <v>0</v>
      </c>
      <c r="F55" s="73">
        <v>0</v>
      </c>
      <c r="G55" s="71">
        <f t="shared" si="2"/>
        <v>0</v>
      </c>
      <c r="H55" s="36">
        <v>0</v>
      </c>
      <c r="I55" s="51">
        <f t="shared" si="3"/>
        <v>0</v>
      </c>
      <c r="J55" s="38">
        <v>2</v>
      </c>
      <c r="K55" s="53">
        <f t="shared" si="4"/>
        <v>0</v>
      </c>
      <c r="L55" s="81">
        <f t="shared" si="5"/>
        <v>2</v>
      </c>
      <c r="M55" s="44"/>
      <c r="N55" s="46">
        <f t="shared" si="6"/>
        <v>0</v>
      </c>
    </row>
    <row r="56" spans="1:14" s="5" customFormat="1" ht="15.75">
      <c r="A56" s="20" t="s">
        <v>36</v>
      </c>
      <c r="B56" s="34">
        <v>0</v>
      </c>
      <c r="C56" s="39">
        <f t="shared" si="0"/>
        <v>0</v>
      </c>
      <c r="D56" s="68">
        <v>0</v>
      </c>
      <c r="E56" s="67">
        <f t="shared" si="1"/>
        <v>0</v>
      </c>
      <c r="F56" s="73">
        <v>0</v>
      </c>
      <c r="G56" s="71">
        <f t="shared" si="2"/>
        <v>0</v>
      </c>
      <c r="H56" s="36">
        <v>0</v>
      </c>
      <c r="I56" s="51">
        <f t="shared" si="3"/>
        <v>0</v>
      </c>
      <c r="J56" s="38">
        <v>2</v>
      </c>
      <c r="K56" s="53">
        <f t="shared" si="4"/>
        <v>0</v>
      </c>
      <c r="L56" s="81">
        <f t="shared" si="5"/>
        <v>2</v>
      </c>
      <c r="M56" s="44"/>
      <c r="N56" s="46">
        <f t="shared" si="6"/>
        <v>0</v>
      </c>
    </row>
    <row r="57" spans="1:14" s="5" customFormat="1" ht="15.75">
      <c r="A57" s="20" t="s">
        <v>37</v>
      </c>
      <c r="B57" s="34">
        <v>0</v>
      </c>
      <c r="C57" s="39">
        <f t="shared" si="0"/>
        <v>0</v>
      </c>
      <c r="D57" s="68">
        <v>0</v>
      </c>
      <c r="E57" s="67">
        <f t="shared" si="1"/>
        <v>0</v>
      </c>
      <c r="F57" s="73">
        <v>0</v>
      </c>
      <c r="G57" s="71">
        <f t="shared" si="2"/>
        <v>0</v>
      </c>
      <c r="H57" s="36">
        <v>0</v>
      </c>
      <c r="I57" s="51">
        <f t="shared" si="3"/>
        <v>0</v>
      </c>
      <c r="J57" s="38">
        <v>2</v>
      </c>
      <c r="K57" s="53">
        <f t="shared" si="4"/>
        <v>0</v>
      </c>
      <c r="L57" s="81">
        <f t="shared" si="5"/>
        <v>2</v>
      </c>
      <c r="M57" s="44"/>
      <c r="N57" s="46">
        <f t="shared" si="6"/>
        <v>0</v>
      </c>
    </row>
    <row r="58" spans="1:14" s="5" customFormat="1" ht="15.75">
      <c r="A58" s="17" t="s">
        <v>39</v>
      </c>
      <c r="B58" s="34">
        <v>0</v>
      </c>
      <c r="C58" s="39">
        <f t="shared" si="0"/>
        <v>0</v>
      </c>
      <c r="D58" s="68">
        <v>0</v>
      </c>
      <c r="E58" s="67">
        <f t="shared" si="1"/>
        <v>0</v>
      </c>
      <c r="F58" s="73">
        <v>0</v>
      </c>
      <c r="G58" s="71">
        <f t="shared" si="2"/>
        <v>0</v>
      </c>
      <c r="H58" s="36">
        <v>0</v>
      </c>
      <c r="I58" s="51">
        <f t="shared" si="3"/>
        <v>0</v>
      </c>
      <c r="J58" s="38">
        <v>1</v>
      </c>
      <c r="K58" s="53">
        <f t="shared" si="4"/>
        <v>0</v>
      </c>
      <c r="L58" s="81">
        <f t="shared" si="5"/>
        <v>1</v>
      </c>
      <c r="M58" s="44"/>
      <c r="N58" s="46">
        <f t="shared" si="6"/>
        <v>0</v>
      </c>
    </row>
    <row r="59" spans="1:14" s="5" customFormat="1" ht="31.5">
      <c r="A59" s="17" t="s">
        <v>148</v>
      </c>
      <c r="B59" s="34">
        <v>0</v>
      </c>
      <c r="C59" s="39">
        <f t="shared" si="0"/>
        <v>0</v>
      </c>
      <c r="D59" s="68">
        <v>0</v>
      </c>
      <c r="E59" s="67">
        <f t="shared" si="1"/>
        <v>0</v>
      </c>
      <c r="F59" s="73">
        <v>0</v>
      </c>
      <c r="G59" s="71">
        <f t="shared" si="2"/>
        <v>0</v>
      </c>
      <c r="H59" s="36">
        <v>0</v>
      </c>
      <c r="I59" s="51">
        <f t="shared" si="3"/>
        <v>0</v>
      </c>
      <c r="J59" s="38">
        <v>1</v>
      </c>
      <c r="K59" s="53">
        <f t="shared" si="4"/>
        <v>0</v>
      </c>
      <c r="L59" s="81">
        <f t="shared" si="5"/>
        <v>1</v>
      </c>
      <c r="M59" s="44"/>
      <c r="N59" s="46">
        <f t="shared" si="6"/>
        <v>0</v>
      </c>
    </row>
    <row r="60" spans="1:14" s="5" customFormat="1" ht="15.75">
      <c r="A60" s="17" t="s">
        <v>149</v>
      </c>
      <c r="B60" s="34">
        <v>0</v>
      </c>
      <c r="C60" s="39">
        <f t="shared" si="0"/>
        <v>0</v>
      </c>
      <c r="D60" s="68">
        <v>0</v>
      </c>
      <c r="E60" s="67">
        <f t="shared" si="1"/>
        <v>0</v>
      </c>
      <c r="F60" s="73">
        <v>0</v>
      </c>
      <c r="G60" s="71">
        <f t="shared" si="2"/>
        <v>0</v>
      </c>
      <c r="H60" s="36">
        <v>0</v>
      </c>
      <c r="I60" s="51">
        <f t="shared" si="3"/>
        <v>0</v>
      </c>
      <c r="J60" s="38">
        <v>2</v>
      </c>
      <c r="K60" s="53">
        <f t="shared" si="4"/>
        <v>0</v>
      </c>
      <c r="L60" s="81">
        <f t="shared" si="5"/>
        <v>2</v>
      </c>
      <c r="M60" s="44"/>
      <c r="N60" s="46">
        <f t="shared" si="6"/>
        <v>0</v>
      </c>
    </row>
    <row r="61" spans="1:14" s="5" customFormat="1" ht="15.75">
      <c r="A61" s="17" t="s">
        <v>150</v>
      </c>
      <c r="B61" s="34">
        <v>0</v>
      </c>
      <c r="C61" s="39">
        <f t="shared" si="0"/>
        <v>0</v>
      </c>
      <c r="D61" s="68">
        <v>0</v>
      </c>
      <c r="E61" s="67">
        <f t="shared" si="1"/>
        <v>0</v>
      </c>
      <c r="F61" s="73">
        <v>0</v>
      </c>
      <c r="G61" s="71">
        <f t="shared" si="2"/>
        <v>0</v>
      </c>
      <c r="H61" s="36">
        <v>0</v>
      </c>
      <c r="I61" s="51">
        <f t="shared" si="3"/>
        <v>0</v>
      </c>
      <c r="J61" s="38">
        <v>2</v>
      </c>
      <c r="K61" s="53">
        <f t="shared" si="4"/>
        <v>0</v>
      </c>
      <c r="L61" s="81">
        <f t="shared" si="5"/>
        <v>2</v>
      </c>
      <c r="M61" s="44"/>
      <c r="N61" s="46">
        <f t="shared" si="6"/>
        <v>0</v>
      </c>
    </row>
    <row r="62" spans="1:14" s="5" customFormat="1" ht="15.75">
      <c r="A62" s="21" t="s">
        <v>38</v>
      </c>
      <c r="B62" s="34">
        <v>0</v>
      </c>
      <c r="C62" s="39">
        <f t="shared" si="0"/>
        <v>0</v>
      </c>
      <c r="D62" s="68">
        <v>0</v>
      </c>
      <c r="E62" s="67">
        <f t="shared" si="1"/>
        <v>0</v>
      </c>
      <c r="F62" s="73">
        <v>0</v>
      </c>
      <c r="G62" s="71">
        <f t="shared" si="2"/>
        <v>0</v>
      </c>
      <c r="H62" s="36">
        <v>0</v>
      </c>
      <c r="I62" s="51">
        <f t="shared" si="3"/>
        <v>0</v>
      </c>
      <c r="J62" s="38">
        <v>8</v>
      </c>
      <c r="K62" s="53">
        <f t="shared" si="4"/>
        <v>0</v>
      </c>
      <c r="L62" s="81">
        <f t="shared" si="5"/>
        <v>8</v>
      </c>
      <c r="M62" s="44"/>
      <c r="N62" s="46">
        <f t="shared" si="6"/>
        <v>0</v>
      </c>
    </row>
    <row r="63" spans="1:14" s="5" customFormat="1" ht="15.75">
      <c r="A63" s="21" t="s">
        <v>40</v>
      </c>
      <c r="B63" s="34">
        <v>0</v>
      </c>
      <c r="C63" s="39">
        <f t="shared" si="0"/>
        <v>0</v>
      </c>
      <c r="D63" s="68">
        <v>0</v>
      </c>
      <c r="E63" s="67">
        <f t="shared" si="1"/>
        <v>0</v>
      </c>
      <c r="F63" s="73">
        <v>0</v>
      </c>
      <c r="G63" s="71">
        <f t="shared" si="2"/>
        <v>0</v>
      </c>
      <c r="H63" s="36">
        <v>0</v>
      </c>
      <c r="I63" s="51">
        <f t="shared" si="3"/>
        <v>0</v>
      </c>
      <c r="J63" s="38">
        <v>1</v>
      </c>
      <c r="K63" s="53">
        <f t="shared" si="4"/>
        <v>0</v>
      </c>
      <c r="L63" s="81">
        <f t="shared" si="5"/>
        <v>1</v>
      </c>
      <c r="M63" s="44"/>
      <c r="N63" s="46">
        <f t="shared" si="6"/>
        <v>0</v>
      </c>
    </row>
    <row r="64" spans="1:14" s="5" customFormat="1" ht="31.5">
      <c r="A64" s="21" t="s">
        <v>184</v>
      </c>
      <c r="B64" s="34">
        <v>0</v>
      </c>
      <c r="C64" s="39">
        <f t="shared" si="0"/>
        <v>0</v>
      </c>
      <c r="D64" s="68">
        <v>0</v>
      </c>
      <c r="E64" s="67">
        <f t="shared" si="1"/>
        <v>0</v>
      </c>
      <c r="F64" s="73">
        <v>0</v>
      </c>
      <c r="G64" s="71">
        <f t="shared" si="2"/>
        <v>0</v>
      </c>
      <c r="H64" s="36">
        <v>0</v>
      </c>
      <c r="I64" s="51">
        <f t="shared" si="3"/>
        <v>0</v>
      </c>
      <c r="J64" s="38">
        <v>3</v>
      </c>
      <c r="K64" s="53">
        <f t="shared" si="4"/>
        <v>0</v>
      </c>
      <c r="L64" s="81">
        <f t="shared" si="5"/>
        <v>3</v>
      </c>
      <c r="M64" s="44"/>
      <c r="N64" s="46">
        <f t="shared" si="6"/>
        <v>0</v>
      </c>
    </row>
    <row r="65" spans="1:14" s="5" customFormat="1" ht="15.75">
      <c r="A65" s="21" t="s">
        <v>41</v>
      </c>
      <c r="B65" s="34">
        <v>0</v>
      </c>
      <c r="C65" s="39">
        <f t="shared" si="0"/>
        <v>0</v>
      </c>
      <c r="D65" s="68">
        <v>0</v>
      </c>
      <c r="E65" s="67">
        <f t="shared" si="1"/>
        <v>0</v>
      </c>
      <c r="F65" s="73">
        <v>0</v>
      </c>
      <c r="G65" s="71">
        <f t="shared" si="2"/>
        <v>0</v>
      </c>
      <c r="H65" s="36">
        <v>0</v>
      </c>
      <c r="I65" s="51">
        <f t="shared" si="3"/>
        <v>0</v>
      </c>
      <c r="J65" s="38">
        <v>5</v>
      </c>
      <c r="K65" s="53">
        <f t="shared" si="4"/>
        <v>0</v>
      </c>
      <c r="L65" s="81">
        <f t="shared" si="5"/>
        <v>5</v>
      </c>
      <c r="M65" s="44"/>
      <c r="N65" s="46">
        <f t="shared" si="6"/>
        <v>0</v>
      </c>
    </row>
    <row r="66" spans="1:14" s="5" customFormat="1" ht="15.75">
      <c r="A66" s="21" t="s">
        <v>42</v>
      </c>
      <c r="B66" s="34">
        <v>0</v>
      </c>
      <c r="C66" s="39">
        <f t="shared" si="0"/>
        <v>0</v>
      </c>
      <c r="D66" s="68">
        <v>0</v>
      </c>
      <c r="E66" s="67">
        <f t="shared" si="1"/>
        <v>0</v>
      </c>
      <c r="F66" s="73">
        <v>0</v>
      </c>
      <c r="G66" s="71">
        <f t="shared" si="2"/>
        <v>0</v>
      </c>
      <c r="H66" s="36">
        <v>0</v>
      </c>
      <c r="I66" s="51">
        <f t="shared" si="3"/>
        <v>0</v>
      </c>
      <c r="J66" s="38">
        <v>5</v>
      </c>
      <c r="K66" s="53">
        <f t="shared" si="4"/>
        <v>0</v>
      </c>
      <c r="L66" s="81">
        <f t="shared" si="5"/>
        <v>5</v>
      </c>
      <c r="M66" s="44"/>
      <c r="N66" s="46">
        <f t="shared" si="6"/>
        <v>0</v>
      </c>
    </row>
    <row r="67" spans="1:14" s="5" customFormat="1" ht="15.75">
      <c r="A67" s="21" t="s">
        <v>43</v>
      </c>
      <c r="B67" s="34">
        <v>0</v>
      </c>
      <c r="C67" s="39">
        <f t="shared" si="0"/>
        <v>0</v>
      </c>
      <c r="D67" s="68">
        <v>0</v>
      </c>
      <c r="E67" s="67">
        <f t="shared" si="1"/>
        <v>0</v>
      </c>
      <c r="F67" s="73">
        <v>0</v>
      </c>
      <c r="G67" s="71">
        <f t="shared" si="2"/>
        <v>0</v>
      </c>
      <c r="H67" s="36">
        <v>0</v>
      </c>
      <c r="I67" s="51">
        <f t="shared" si="3"/>
        <v>0</v>
      </c>
      <c r="J67" s="38">
        <v>5</v>
      </c>
      <c r="K67" s="53">
        <f t="shared" si="4"/>
        <v>0</v>
      </c>
      <c r="L67" s="81">
        <f t="shared" si="5"/>
        <v>5</v>
      </c>
      <c r="M67" s="44"/>
      <c r="N67" s="46">
        <f t="shared" si="6"/>
        <v>0</v>
      </c>
    </row>
    <row r="68" spans="1:14" s="5" customFormat="1" ht="15.75">
      <c r="A68" s="21" t="s">
        <v>44</v>
      </c>
      <c r="B68" s="34">
        <v>0</v>
      </c>
      <c r="C68" s="39">
        <f t="shared" si="0"/>
        <v>0</v>
      </c>
      <c r="D68" s="68">
        <v>0</v>
      </c>
      <c r="E68" s="67">
        <f t="shared" si="1"/>
        <v>0</v>
      </c>
      <c r="F68" s="73">
        <v>0</v>
      </c>
      <c r="G68" s="71">
        <f t="shared" si="2"/>
        <v>0</v>
      </c>
      <c r="H68" s="36">
        <v>0</v>
      </c>
      <c r="I68" s="51">
        <f t="shared" si="3"/>
        <v>0</v>
      </c>
      <c r="J68" s="38">
        <v>6</v>
      </c>
      <c r="K68" s="53">
        <f t="shared" si="4"/>
        <v>0</v>
      </c>
      <c r="L68" s="81">
        <f t="shared" si="5"/>
        <v>6</v>
      </c>
      <c r="M68" s="44"/>
      <c r="N68" s="46">
        <f t="shared" si="6"/>
        <v>0</v>
      </c>
    </row>
    <row r="69" spans="1:14" s="5" customFormat="1" ht="15.75">
      <c r="A69" s="21" t="s">
        <v>45</v>
      </c>
      <c r="B69" s="34">
        <v>0</v>
      </c>
      <c r="C69" s="39">
        <f aca="true" t="shared" si="7" ref="C69:C88">M69*B69</f>
        <v>0</v>
      </c>
      <c r="D69" s="68">
        <v>0</v>
      </c>
      <c r="E69" s="67">
        <f aca="true" t="shared" si="8" ref="E69:E88">M69*D69</f>
        <v>0</v>
      </c>
      <c r="F69" s="73">
        <v>0</v>
      </c>
      <c r="G69" s="71">
        <f aca="true" t="shared" si="9" ref="G69:G88">M69*F69</f>
        <v>0</v>
      </c>
      <c r="H69" s="36">
        <v>0</v>
      </c>
      <c r="I69" s="51">
        <f aca="true" t="shared" si="10" ref="I69:I88">M69*H69</f>
        <v>0</v>
      </c>
      <c r="J69" s="38">
        <v>25</v>
      </c>
      <c r="K69" s="53">
        <f aca="true" t="shared" si="11" ref="K69:K88">M69*J69</f>
        <v>0</v>
      </c>
      <c r="L69" s="81">
        <f aca="true" t="shared" si="12" ref="L69:L88">SUM(B69,D69,F69,H69,J69)</f>
        <v>25</v>
      </c>
      <c r="M69" s="44"/>
      <c r="N69" s="46">
        <f aca="true" t="shared" si="13" ref="N69:N88">L69*M69</f>
        <v>0</v>
      </c>
    </row>
    <row r="70" spans="1:14" s="5" customFormat="1" ht="15.75">
      <c r="A70" s="17" t="s">
        <v>151</v>
      </c>
      <c r="B70" s="34">
        <v>0</v>
      </c>
      <c r="C70" s="39">
        <f t="shared" si="7"/>
        <v>0</v>
      </c>
      <c r="D70" s="68">
        <v>0</v>
      </c>
      <c r="E70" s="67">
        <f t="shared" si="8"/>
        <v>0</v>
      </c>
      <c r="F70" s="73">
        <v>3</v>
      </c>
      <c r="G70" s="71">
        <f t="shared" si="9"/>
        <v>0</v>
      </c>
      <c r="H70" s="36">
        <v>0</v>
      </c>
      <c r="I70" s="51">
        <f t="shared" si="10"/>
        <v>0</v>
      </c>
      <c r="J70" s="38">
        <v>0</v>
      </c>
      <c r="K70" s="53">
        <f t="shared" si="11"/>
        <v>0</v>
      </c>
      <c r="L70" s="81">
        <f t="shared" si="12"/>
        <v>3</v>
      </c>
      <c r="M70" s="44"/>
      <c r="N70" s="46">
        <f t="shared" si="13"/>
        <v>0</v>
      </c>
    </row>
    <row r="71" spans="1:14" s="5" customFormat="1" ht="15.75">
      <c r="A71" s="21" t="s">
        <v>52</v>
      </c>
      <c r="B71" s="34">
        <v>0</v>
      </c>
      <c r="C71" s="39">
        <f t="shared" si="7"/>
        <v>0</v>
      </c>
      <c r="D71" s="68">
        <v>0</v>
      </c>
      <c r="E71" s="67">
        <f t="shared" si="8"/>
        <v>0</v>
      </c>
      <c r="F71" s="73">
        <v>10</v>
      </c>
      <c r="G71" s="71">
        <f t="shared" si="9"/>
        <v>0</v>
      </c>
      <c r="H71" s="36">
        <v>0</v>
      </c>
      <c r="I71" s="51">
        <f t="shared" si="10"/>
        <v>0</v>
      </c>
      <c r="J71" s="38">
        <v>0</v>
      </c>
      <c r="K71" s="53">
        <f t="shared" si="11"/>
        <v>0</v>
      </c>
      <c r="L71" s="81">
        <f t="shared" si="12"/>
        <v>10</v>
      </c>
      <c r="M71" s="44"/>
      <c r="N71" s="46">
        <f t="shared" si="13"/>
        <v>0</v>
      </c>
    </row>
    <row r="72" spans="1:14" s="5" customFormat="1" ht="15.75">
      <c r="A72" s="21" t="s">
        <v>53</v>
      </c>
      <c r="B72" s="34">
        <v>0</v>
      </c>
      <c r="C72" s="39">
        <f t="shared" si="7"/>
        <v>0</v>
      </c>
      <c r="D72" s="68">
        <v>0</v>
      </c>
      <c r="E72" s="67">
        <f t="shared" si="8"/>
        <v>0</v>
      </c>
      <c r="F72" s="73">
        <v>10</v>
      </c>
      <c r="G72" s="71">
        <f t="shared" si="9"/>
        <v>0</v>
      </c>
      <c r="H72" s="36">
        <v>0</v>
      </c>
      <c r="I72" s="51">
        <f t="shared" si="10"/>
        <v>0</v>
      </c>
      <c r="J72" s="38">
        <v>0</v>
      </c>
      <c r="K72" s="53">
        <f t="shared" si="11"/>
        <v>0</v>
      </c>
      <c r="L72" s="81">
        <f t="shared" si="12"/>
        <v>10</v>
      </c>
      <c r="M72" s="44"/>
      <c r="N72" s="46">
        <f t="shared" si="13"/>
        <v>0</v>
      </c>
    </row>
    <row r="73" spans="1:14" s="5" customFormat="1" ht="15.75">
      <c r="A73" s="21" t="s">
        <v>54</v>
      </c>
      <c r="B73" s="34">
        <v>0</v>
      </c>
      <c r="C73" s="39">
        <f t="shared" si="7"/>
        <v>0</v>
      </c>
      <c r="D73" s="68">
        <v>0</v>
      </c>
      <c r="E73" s="67">
        <f t="shared" si="8"/>
        <v>0</v>
      </c>
      <c r="F73" s="73">
        <v>10</v>
      </c>
      <c r="G73" s="71">
        <f t="shared" si="9"/>
        <v>0</v>
      </c>
      <c r="H73" s="36">
        <v>0</v>
      </c>
      <c r="I73" s="51">
        <f t="shared" si="10"/>
        <v>0</v>
      </c>
      <c r="J73" s="38">
        <v>0</v>
      </c>
      <c r="K73" s="53">
        <f t="shared" si="11"/>
        <v>0</v>
      </c>
      <c r="L73" s="81">
        <f t="shared" si="12"/>
        <v>10</v>
      </c>
      <c r="M73" s="44"/>
      <c r="N73" s="46">
        <f t="shared" si="13"/>
        <v>0</v>
      </c>
    </row>
    <row r="74" spans="1:14" s="5" customFormat="1" ht="15.75">
      <c r="A74" s="21" t="s">
        <v>55</v>
      </c>
      <c r="B74" s="34">
        <v>0</v>
      </c>
      <c r="C74" s="39">
        <f t="shared" si="7"/>
        <v>0</v>
      </c>
      <c r="D74" s="68">
        <v>0</v>
      </c>
      <c r="E74" s="67">
        <f t="shared" si="8"/>
        <v>0</v>
      </c>
      <c r="F74" s="73">
        <v>10</v>
      </c>
      <c r="G74" s="71">
        <f t="shared" si="9"/>
        <v>0</v>
      </c>
      <c r="H74" s="36">
        <v>0</v>
      </c>
      <c r="I74" s="51">
        <f t="shared" si="10"/>
        <v>0</v>
      </c>
      <c r="J74" s="38">
        <v>0</v>
      </c>
      <c r="K74" s="53">
        <f t="shared" si="11"/>
        <v>0</v>
      </c>
      <c r="L74" s="81">
        <f t="shared" si="12"/>
        <v>10</v>
      </c>
      <c r="M74" s="44"/>
      <c r="N74" s="46">
        <f t="shared" si="13"/>
        <v>0</v>
      </c>
    </row>
    <row r="75" spans="1:14" s="5" customFormat="1" ht="15.75">
      <c r="A75" s="21" t="s">
        <v>56</v>
      </c>
      <c r="B75" s="34">
        <v>0</v>
      </c>
      <c r="C75" s="39">
        <f t="shared" si="7"/>
        <v>0</v>
      </c>
      <c r="D75" s="68">
        <v>0</v>
      </c>
      <c r="E75" s="67">
        <f t="shared" si="8"/>
        <v>0</v>
      </c>
      <c r="F75" s="73">
        <v>10</v>
      </c>
      <c r="G75" s="71">
        <f t="shared" si="9"/>
        <v>0</v>
      </c>
      <c r="H75" s="36">
        <v>0</v>
      </c>
      <c r="I75" s="51">
        <f t="shared" si="10"/>
        <v>0</v>
      </c>
      <c r="J75" s="38">
        <v>0</v>
      </c>
      <c r="K75" s="53">
        <f t="shared" si="11"/>
        <v>0</v>
      </c>
      <c r="L75" s="81">
        <f t="shared" si="12"/>
        <v>10</v>
      </c>
      <c r="M75" s="44"/>
      <c r="N75" s="46">
        <f t="shared" si="13"/>
        <v>0</v>
      </c>
    </row>
    <row r="76" spans="1:14" s="5" customFormat="1" ht="15.75">
      <c r="A76" s="21" t="s">
        <v>58</v>
      </c>
      <c r="B76" s="34">
        <v>0</v>
      </c>
      <c r="C76" s="39">
        <f t="shared" si="7"/>
        <v>0</v>
      </c>
      <c r="D76" s="68">
        <v>0</v>
      </c>
      <c r="E76" s="67">
        <f t="shared" si="8"/>
        <v>0</v>
      </c>
      <c r="F76" s="73">
        <v>2</v>
      </c>
      <c r="G76" s="71">
        <f t="shared" si="9"/>
        <v>0</v>
      </c>
      <c r="H76" s="36">
        <v>0</v>
      </c>
      <c r="I76" s="51">
        <f t="shared" si="10"/>
        <v>0</v>
      </c>
      <c r="J76" s="38">
        <v>0</v>
      </c>
      <c r="K76" s="53">
        <f t="shared" si="11"/>
        <v>0</v>
      </c>
      <c r="L76" s="81">
        <f t="shared" si="12"/>
        <v>2</v>
      </c>
      <c r="M76" s="44"/>
      <c r="N76" s="46">
        <f t="shared" si="13"/>
        <v>0</v>
      </c>
    </row>
    <row r="77" spans="1:14" s="5" customFormat="1" ht="15.75">
      <c r="A77" s="21" t="s">
        <v>57</v>
      </c>
      <c r="B77" s="34">
        <v>0</v>
      </c>
      <c r="C77" s="39">
        <f t="shared" si="7"/>
        <v>0</v>
      </c>
      <c r="D77" s="68">
        <v>0</v>
      </c>
      <c r="E77" s="67">
        <f t="shared" si="8"/>
        <v>0</v>
      </c>
      <c r="F77" s="73">
        <v>2</v>
      </c>
      <c r="G77" s="71">
        <f t="shared" si="9"/>
        <v>0</v>
      </c>
      <c r="H77" s="36">
        <v>0</v>
      </c>
      <c r="I77" s="51">
        <f t="shared" si="10"/>
        <v>0</v>
      </c>
      <c r="J77" s="38">
        <v>0</v>
      </c>
      <c r="K77" s="53">
        <f t="shared" si="11"/>
        <v>0</v>
      </c>
      <c r="L77" s="81">
        <f t="shared" si="12"/>
        <v>2</v>
      </c>
      <c r="M77" s="44"/>
      <c r="N77" s="46">
        <f t="shared" si="13"/>
        <v>0</v>
      </c>
    </row>
    <row r="78" spans="1:14" s="5" customFormat="1" ht="15.75">
      <c r="A78" s="21" t="s">
        <v>59</v>
      </c>
      <c r="B78" s="34">
        <v>0</v>
      </c>
      <c r="C78" s="39">
        <f t="shared" si="7"/>
        <v>0</v>
      </c>
      <c r="D78" s="68">
        <v>0</v>
      </c>
      <c r="E78" s="67">
        <f t="shared" si="8"/>
        <v>0</v>
      </c>
      <c r="F78" s="73">
        <v>1</v>
      </c>
      <c r="G78" s="71">
        <f t="shared" si="9"/>
        <v>0</v>
      </c>
      <c r="H78" s="36">
        <v>0</v>
      </c>
      <c r="I78" s="51">
        <f t="shared" si="10"/>
        <v>0</v>
      </c>
      <c r="J78" s="38">
        <v>0</v>
      </c>
      <c r="K78" s="53">
        <f t="shared" si="11"/>
        <v>0</v>
      </c>
      <c r="L78" s="81">
        <f t="shared" si="12"/>
        <v>1</v>
      </c>
      <c r="M78" s="44"/>
      <c r="N78" s="46">
        <f t="shared" si="13"/>
        <v>0</v>
      </c>
    </row>
    <row r="79" spans="1:14" s="5" customFormat="1" ht="15.75">
      <c r="A79" s="21" t="s">
        <v>152</v>
      </c>
      <c r="B79" s="34">
        <v>0</v>
      </c>
      <c r="C79" s="39">
        <f t="shared" si="7"/>
        <v>0</v>
      </c>
      <c r="D79" s="68">
        <v>0</v>
      </c>
      <c r="E79" s="67">
        <f t="shared" si="8"/>
        <v>0</v>
      </c>
      <c r="F79" s="73">
        <v>1</v>
      </c>
      <c r="G79" s="71">
        <f t="shared" si="9"/>
        <v>0</v>
      </c>
      <c r="H79" s="36">
        <v>0</v>
      </c>
      <c r="I79" s="51">
        <f t="shared" si="10"/>
        <v>0</v>
      </c>
      <c r="J79" s="38">
        <v>0</v>
      </c>
      <c r="K79" s="53">
        <f t="shared" si="11"/>
        <v>0</v>
      </c>
      <c r="L79" s="81">
        <f t="shared" si="12"/>
        <v>1</v>
      </c>
      <c r="M79" s="44"/>
      <c r="N79" s="46">
        <f t="shared" si="13"/>
        <v>0</v>
      </c>
    </row>
    <row r="80" spans="1:14" s="5" customFormat="1" ht="15.75">
      <c r="A80" s="21" t="s">
        <v>153</v>
      </c>
      <c r="B80" s="34">
        <v>0</v>
      </c>
      <c r="C80" s="39">
        <f t="shared" si="7"/>
        <v>0</v>
      </c>
      <c r="D80" s="68">
        <v>0</v>
      </c>
      <c r="E80" s="67">
        <f t="shared" si="8"/>
        <v>0</v>
      </c>
      <c r="F80" s="73">
        <v>20</v>
      </c>
      <c r="G80" s="71">
        <f t="shared" si="9"/>
        <v>0</v>
      </c>
      <c r="H80" s="36">
        <v>0</v>
      </c>
      <c r="I80" s="51">
        <f t="shared" si="10"/>
        <v>0</v>
      </c>
      <c r="J80" s="38">
        <v>0</v>
      </c>
      <c r="K80" s="53">
        <f t="shared" si="11"/>
        <v>0</v>
      </c>
      <c r="L80" s="81">
        <f t="shared" si="12"/>
        <v>20</v>
      </c>
      <c r="M80" s="44"/>
      <c r="N80" s="46">
        <f t="shared" si="13"/>
        <v>0</v>
      </c>
    </row>
    <row r="81" spans="1:14" s="5" customFormat="1" ht="15.75">
      <c r="A81" s="21" t="s">
        <v>60</v>
      </c>
      <c r="B81" s="34">
        <v>0</v>
      </c>
      <c r="C81" s="39">
        <f t="shared" si="7"/>
        <v>0</v>
      </c>
      <c r="D81" s="68">
        <v>0</v>
      </c>
      <c r="E81" s="67">
        <f t="shared" si="8"/>
        <v>0</v>
      </c>
      <c r="F81" s="73">
        <v>20</v>
      </c>
      <c r="G81" s="71">
        <f t="shared" si="9"/>
        <v>0</v>
      </c>
      <c r="H81" s="36">
        <v>0</v>
      </c>
      <c r="I81" s="51">
        <f t="shared" si="10"/>
        <v>0</v>
      </c>
      <c r="J81" s="38">
        <v>0</v>
      </c>
      <c r="K81" s="53">
        <f t="shared" si="11"/>
        <v>0</v>
      </c>
      <c r="L81" s="81">
        <f t="shared" si="12"/>
        <v>20</v>
      </c>
      <c r="M81" s="44"/>
      <c r="N81" s="46">
        <f t="shared" si="13"/>
        <v>0</v>
      </c>
    </row>
    <row r="82" spans="1:14" s="5" customFormat="1" ht="15.75">
      <c r="A82" s="21" t="s">
        <v>61</v>
      </c>
      <c r="B82" s="34">
        <v>0</v>
      </c>
      <c r="C82" s="39">
        <f t="shared" si="7"/>
        <v>0</v>
      </c>
      <c r="D82" s="68">
        <v>0</v>
      </c>
      <c r="E82" s="67">
        <f t="shared" si="8"/>
        <v>0</v>
      </c>
      <c r="F82" s="73">
        <v>20</v>
      </c>
      <c r="G82" s="71">
        <f t="shared" si="9"/>
        <v>0</v>
      </c>
      <c r="H82" s="36">
        <v>0</v>
      </c>
      <c r="I82" s="51">
        <f t="shared" si="10"/>
        <v>0</v>
      </c>
      <c r="J82" s="38">
        <v>0</v>
      </c>
      <c r="K82" s="53">
        <f t="shared" si="11"/>
        <v>0</v>
      </c>
      <c r="L82" s="81">
        <f t="shared" si="12"/>
        <v>20</v>
      </c>
      <c r="M82" s="44"/>
      <c r="N82" s="46">
        <f t="shared" si="13"/>
        <v>0</v>
      </c>
    </row>
    <row r="83" spans="1:14" s="5" customFormat="1" ht="15.75">
      <c r="A83" s="21" t="s">
        <v>62</v>
      </c>
      <c r="B83" s="34">
        <v>0</v>
      </c>
      <c r="C83" s="39">
        <f t="shared" si="7"/>
        <v>0</v>
      </c>
      <c r="D83" s="68">
        <v>0</v>
      </c>
      <c r="E83" s="67">
        <f t="shared" si="8"/>
        <v>0</v>
      </c>
      <c r="F83" s="73">
        <v>20</v>
      </c>
      <c r="G83" s="71">
        <f t="shared" si="9"/>
        <v>0</v>
      </c>
      <c r="H83" s="36">
        <v>0</v>
      </c>
      <c r="I83" s="51">
        <f t="shared" si="10"/>
        <v>0</v>
      </c>
      <c r="J83" s="38">
        <v>0</v>
      </c>
      <c r="K83" s="53">
        <f t="shared" si="11"/>
        <v>0</v>
      </c>
      <c r="L83" s="81">
        <f t="shared" si="12"/>
        <v>20</v>
      </c>
      <c r="M83" s="44"/>
      <c r="N83" s="46">
        <f t="shared" si="13"/>
        <v>0</v>
      </c>
    </row>
    <row r="84" spans="1:14" s="5" customFormat="1" ht="15.75">
      <c r="A84" s="21" t="s">
        <v>154</v>
      </c>
      <c r="B84" s="34">
        <v>0</v>
      </c>
      <c r="C84" s="39">
        <f t="shared" si="7"/>
        <v>0</v>
      </c>
      <c r="D84" s="68">
        <v>0</v>
      </c>
      <c r="E84" s="67">
        <f t="shared" si="8"/>
        <v>0</v>
      </c>
      <c r="F84" s="73">
        <v>2</v>
      </c>
      <c r="G84" s="71">
        <f t="shared" si="9"/>
        <v>0</v>
      </c>
      <c r="H84" s="36">
        <v>0</v>
      </c>
      <c r="I84" s="51">
        <f t="shared" si="10"/>
        <v>0</v>
      </c>
      <c r="J84" s="38">
        <v>0</v>
      </c>
      <c r="K84" s="53">
        <f t="shared" si="11"/>
        <v>0</v>
      </c>
      <c r="L84" s="81">
        <f t="shared" si="12"/>
        <v>2</v>
      </c>
      <c r="M84" s="44"/>
      <c r="N84" s="46">
        <f t="shared" si="13"/>
        <v>0</v>
      </c>
    </row>
    <row r="85" spans="1:14" s="5" customFormat="1" ht="15.75">
      <c r="A85" s="21" t="s">
        <v>63</v>
      </c>
      <c r="B85" s="34">
        <v>0</v>
      </c>
      <c r="C85" s="39">
        <f t="shared" si="7"/>
        <v>0</v>
      </c>
      <c r="D85" s="68">
        <v>0</v>
      </c>
      <c r="E85" s="67">
        <f t="shared" si="8"/>
        <v>0</v>
      </c>
      <c r="F85" s="73">
        <v>20</v>
      </c>
      <c r="G85" s="71">
        <f t="shared" si="9"/>
        <v>0</v>
      </c>
      <c r="H85" s="36">
        <v>0</v>
      </c>
      <c r="I85" s="51">
        <f t="shared" si="10"/>
        <v>0</v>
      </c>
      <c r="J85" s="38">
        <v>0</v>
      </c>
      <c r="K85" s="53">
        <f t="shared" si="11"/>
        <v>0</v>
      </c>
      <c r="L85" s="81">
        <f t="shared" si="12"/>
        <v>20</v>
      </c>
      <c r="M85" s="44"/>
      <c r="N85" s="46">
        <f t="shared" si="13"/>
        <v>0</v>
      </c>
    </row>
    <row r="86" spans="1:14" s="5" customFormat="1" ht="15.75">
      <c r="A86" s="21" t="s">
        <v>64</v>
      </c>
      <c r="B86" s="34">
        <v>0</v>
      </c>
      <c r="C86" s="39">
        <f t="shared" si="7"/>
        <v>0</v>
      </c>
      <c r="D86" s="68">
        <v>0</v>
      </c>
      <c r="E86" s="67">
        <f t="shared" si="8"/>
        <v>0</v>
      </c>
      <c r="F86" s="73">
        <v>20</v>
      </c>
      <c r="G86" s="71">
        <f t="shared" si="9"/>
        <v>0</v>
      </c>
      <c r="H86" s="36">
        <v>0</v>
      </c>
      <c r="I86" s="51">
        <f t="shared" si="10"/>
        <v>0</v>
      </c>
      <c r="J86" s="38">
        <v>0</v>
      </c>
      <c r="K86" s="53">
        <f t="shared" si="11"/>
        <v>0</v>
      </c>
      <c r="L86" s="81">
        <f t="shared" si="12"/>
        <v>20</v>
      </c>
      <c r="M86" s="44"/>
      <c r="N86" s="46">
        <f t="shared" si="13"/>
        <v>0</v>
      </c>
    </row>
    <row r="87" spans="1:14" s="5" customFormat="1" ht="31.5">
      <c r="A87" s="21" t="s">
        <v>181</v>
      </c>
      <c r="B87" s="34">
        <v>0</v>
      </c>
      <c r="C87" s="39">
        <f t="shared" si="7"/>
        <v>0</v>
      </c>
      <c r="D87" s="68">
        <v>0</v>
      </c>
      <c r="E87" s="67">
        <f t="shared" si="8"/>
        <v>0</v>
      </c>
      <c r="F87" s="73">
        <v>1</v>
      </c>
      <c r="G87" s="71">
        <f t="shared" si="9"/>
        <v>0</v>
      </c>
      <c r="H87" s="36">
        <v>0</v>
      </c>
      <c r="I87" s="51">
        <f t="shared" si="10"/>
        <v>0</v>
      </c>
      <c r="J87" s="38">
        <v>0</v>
      </c>
      <c r="K87" s="53">
        <f t="shared" si="11"/>
        <v>0</v>
      </c>
      <c r="L87" s="81">
        <f t="shared" si="12"/>
        <v>1</v>
      </c>
      <c r="M87" s="44"/>
      <c r="N87" s="46">
        <f t="shared" si="13"/>
        <v>0</v>
      </c>
    </row>
    <row r="88" spans="1:14" s="5" customFormat="1" ht="16.5" thickBot="1">
      <c r="A88" s="21" t="s">
        <v>65</v>
      </c>
      <c r="B88" s="83">
        <v>0</v>
      </c>
      <c r="C88" s="84">
        <f t="shared" si="7"/>
        <v>0</v>
      </c>
      <c r="D88" s="85">
        <v>0</v>
      </c>
      <c r="E88" s="86">
        <f t="shared" si="8"/>
        <v>0</v>
      </c>
      <c r="F88" s="87">
        <v>1</v>
      </c>
      <c r="G88" s="88">
        <f t="shared" si="9"/>
        <v>0</v>
      </c>
      <c r="H88" s="89">
        <v>0</v>
      </c>
      <c r="I88" s="90">
        <f t="shared" si="10"/>
        <v>0</v>
      </c>
      <c r="J88" s="91">
        <v>0</v>
      </c>
      <c r="K88" s="92">
        <f t="shared" si="11"/>
        <v>0</v>
      </c>
      <c r="L88" s="93">
        <f t="shared" si="12"/>
        <v>1</v>
      </c>
      <c r="M88" s="142"/>
      <c r="N88" s="95">
        <f t="shared" si="13"/>
        <v>0</v>
      </c>
    </row>
    <row r="89" spans="1:14" s="5" customFormat="1" ht="16.5" thickBot="1">
      <c r="A89" s="8" t="s">
        <v>119</v>
      </c>
      <c r="B89" s="96"/>
      <c r="C89" s="47">
        <f>SUM(C4:C88)</f>
        <v>0</v>
      </c>
      <c r="D89" s="96"/>
      <c r="E89" s="47">
        <f>SUM(E4:E88)</f>
        <v>0</v>
      </c>
      <c r="F89" s="96"/>
      <c r="G89" s="47">
        <f>SUM(G4:G88)</f>
        <v>0</v>
      </c>
      <c r="H89" s="96"/>
      <c r="I89" s="47">
        <f>SUM(I4:I88)</f>
        <v>0</v>
      </c>
      <c r="J89" s="96"/>
      <c r="K89" s="47">
        <f>SUM(K4:K88)</f>
        <v>0</v>
      </c>
      <c r="L89" s="96"/>
      <c r="M89" s="97"/>
      <c r="N89" s="47">
        <f>SUM(N4:N88)</f>
        <v>0</v>
      </c>
    </row>
  </sheetData>
  <sheetProtection/>
  <mergeCells count="1">
    <mergeCell ref="A1:N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85.140625" style="0" customWidth="1"/>
    <col min="2" max="2" width="10.140625" style="0" customWidth="1"/>
    <col min="3" max="3" width="18.57421875" style="0" customWidth="1"/>
    <col min="4" max="4" width="9.140625" style="0" customWidth="1"/>
    <col min="5" max="5" width="18.57421875" style="0" customWidth="1"/>
    <col min="6" max="6" width="11.8515625" style="0" customWidth="1"/>
    <col min="7" max="7" width="18.57421875" style="0" customWidth="1"/>
    <col min="8" max="8" width="12.7109375" style="0" customWidth="1"/>
    <col min="9" max="9" width="18.57421875" style="0" customWidth="1"/>
    <col min="10" max="10" width="11.7109375" style="0" customWidth="1"/>
    <col min="11" max="11" width="18.57421875" style="0" customWidth="1"/>
    <col min="12" max="12" width="16.28125" style="0" customWidth="1"/>
    <col min="13" max="14" width="20.7109375" style="0" customWidth="1"/>
  </cols>
  <sheetData>
    <row r="1" spans="1:14" ht="93.7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1" ht="41.25" customHeight="1" thickBot="1">
      <c r="A2" s="22" t="s">
        <v>70</v>
      </c>
      <c r="B2" s="22"/>
      <c r="C2" s="22"/>
      <c r="D2" s="22"/>
      <c r="E2" s="22"/>
      <c r="F2" s="22"/>
      <c r="G2" s="22"/>
      <c r="H2" s="23"/>
      <c r="I2" s="23"/>
      <c r="J2" s="23"/>
      <c r="K2" s="23"/>
    </row>
    <row r="3" spans="1:14" ht="45.75" thickBot="1">
      <c r="A3" s="125" t="s">
        <v>0</v>
      </c>
      <c r="B3" s="105" t="s">
        <v>33</v>
      </c>
      <c r="C3" s="105" t="s">
        <v>127</v>
      </c>
      <c r="D3" s="106" t="s">
        <v>71</v>
      </c>
      <c r="E3" s="106" t="s">
        <v>127</v>
      </c>
      <c r="F3" s="107" t="s">
        <v>34</v>
      </c>
      <c r="G3" s="107" t="s">
        <v>127</v>
      </c>
      <c r="H3" s="108" t="s">
        <v>35</v>
      </c>
      <c r="I3" s="108" t="s">
        <v>127</v>
      </c>
      <c r="J3" s="109" t="s">
        <v>72</v>
      </c>
      <c r="K3" s="109" t="s">
        <v>127</v>
      </c>
      <c r="L3" s="80" t="s">
        <v>69</v>
      </c>
      <c r="M3" s="110" t="s">
        <v>67</v>
      </c>
      <c r="N3" s="41" t="s">
        <v>68</v>
      </c>
    </row>
    <row r="4" spans="1:14" ht="15.75">
      <c r="A4" s="98" t="s">
        <v>73</v>
      </c>
      <c r="B4" s="99">
        <v>14</v>
      </c>
      <c r="C4" s="49">
        <f>M4*B4</f>
        <v>0</v>
      </c>
      <c r="D4" s="100">
        <v>20</v>
      </c>
      <c r="E4" s="65">
        <f>M4*D4</f>
        <v>0</v>
      </c>
      <c r="F4" s="101">
        <v>0</v>
      </c>
      <c r="G4" s="71">
        <f>M4*F4</f>
        <v>0</v>
      </c>
      <c r="H4" s="102">
        <v>8</v>
      </c>
      <c r="I4" s="51">
        <f>M4*H4</f>
        <v>0</v>
      </c>
      <c r="J4" s="103">
        <v>28</v>
      </c>
      <c r="K4" s="120">
        <f>M4*J4</f>
        <v>0</v>
      </c>
      <c r="L4" s="104">
        <f>SUM(B4,D4,F4,H4,J4)</f>
        <v>70</v>
      </c>
      <c r="M4" s="43"/>
      <c r="N4" s="46">
        <f>L4*M4</f>
        <v>0</v>
      </c>
    </row>
    <row r="5" spans="1:14" ht="15.75">
      <c r="A5" s="3" t="s">
        <v>74</v>
      </c>
      <c r="B5" s="57">
        <v>14</v>
      </c>
      <c r="C5" s="49">
        <f aca="true" t="shared" si="0" ref="C5:C68">M5*B5</f>
        <v>0</v>
      </c>
      <c r="D5" s="60">
        <v>20</v>
      </c>
      <c r="E5" s="65">
        <f aca="true" t="shared" si="1" ref="E5:E68">M5*D5</f>
        <v>0</v>
      </c>
      <c r="F5" s="74">
        <v>0</v>
      </c>
      <c r="G5" s="71">
        <f aca="true" t="shared" si="2" ref="G5:G68">M5*F5</f>
        <v>0</v>
      </c>
      <c r="H5" s="76">
        <v>8</v>
      </c>
      <c r="I5" s="51">
        <f aca="true" t="shared" si="3" ref="I5:I68">M5*H5</f>
        <v>0</v>
      </c>
      <c r="J5" s="79">
        <v>28</v>
      </c>
      <c r="K5" s="120">
        <f aca="true" t="shared" si="4" ref="K5:K68">M5*J5</f>
        <v>0</v>
      </c>
      <c r="L5" s="81">
        <f aca="true" t="shared" si="5" ref="L5:L68">SUM(B5,D5,F5,H5,J5)</f>
        <v>70</v>
      </c>
      <c r="M5" s="44"/>
      <c r="N5" s="25">
        <f aca="true" t="shared" si="6" ref="N5:N67">L5*M5</f>
        <v>0</v>
      </c>
    </row>
    <row r="6" spans="1:14" ht="15.75">
      <c r="A6" s="3" t="s">
        <v>75</v>
      </c>
      <c r="B6" s="57">
        <v>14</v>
      </c>
      <c r="C6" s="49">
        <f t="shared" si="0"/>
        <v>0</v>
      </c>
      <c r="D6" s="60">
        <v>20</v>
      </c>
      <c r="E6" s="65">
        <f t="shared" si="1"/>
        <v>0</v>
      </c>
      <c r="F6" s="74">
        <v>0</v>
      </c>
      <c r="G6" s="71">
        <f t="shared" si="2"/>
        <v>0</v>
      </c>
      <c r="H6" s="76">
        <v>8</v>
      </c>
      <c r="I6" s="51">
        <f t="shared" si="3"/>
        <v>0</v>
      </c>
      <c r="J6" s="79">
        <v>28</v>
      </c>
      <c r="K6" s="120">
        <f t="shared" si="4"/>
        <v>0</v>
      </c>
      <c r="L6" s="81">
        <f t="shared" si="5"/>
        <v>70</v>
      </c>
      <c r="M6" s="44"/>
      <c r="N6" s="25">
        <f t="shared" si="6"/>
        <v>0</v>
      </c>
    </row>
    <row r="7" spans="1:14" ht="15.75">
      <c r="A7" s="3" t="s">
        <v>76</v>
      </c>
      <c r="B7" s="57">
        <v>14</v>
      </c>
      <c r="C7" s="49">
        <f t="shared" si="0"/>
        <v>0</v>
      </c>
      <c r="D7" s="60">
        <v>13</v>
      </c>
      <c r="E7" s="65">
        <f t="shared" si="1"/>
        <v>0</v>
      </c>
      <c r="F7" s="74">
        <v>0</v>
      </c>
      <c r="G7" s="71">
        <f t="shared" si="2"/>
        <v>0</v>
      </c>
      <c r="H7" s="76">
        <v>8</v>
      </c>
      <c r="I7" s="51">
        <f t="shared" si="3"/>
        <v>0</v>
      </c>
      <c r="J7" s="79">
        <v>16</v>
      </c>
      <c r="K7" s="120">
        <f t="shared" si="4"/>
        <v>0</v>
      </c>
      <c r="L7" s="81">
        <f t="shared" si="5"/>
        <v>51</v>
      </c>
      <c r="M7" s="44"/>
      <c r="N7" s="25">
        <f t="shared" si="6"/>
        <v>0</v>
      </c>
    </row>
    <row r="8" spans="1:14" ht="15.75">
      <c r="A8" s="4" t="s">
        <v>77</v>
      </c>
      <c r="B8" s="58">
        <v>14</v>
      </c>
      <c r="C8" s="49">
        <f t="shared" si="0"/>
        <v>0</v>
      </c>
      <c r="D8" s="61">
        <v>13</v>
      </c>
      <c r="E8" s="65">
        <f t="shared" si="1"/>
        <v>0</v>
      </c>
      <c r="F8" s="74">
        <v>0</v>
      </c>
      <c r="G8" s="71">
        <f t="shared" si="2"/>
        <v>0</v>
      </c>
      <c r="H8" s="77">
        <v>8</v>
      </c>
      <c r="I8" s="51">
        <f t="shared" si="3"/>
        <v>0</v>
      </c>
      <c r="J8" s="79">
        <v>28</v>
      </c>
      <c r="K8" s="120">
        <f t="shared" si="4"/>
        <v>0</v>
      </c>
      <c r="L8" s="81">
        <f t="shared" si="5"/>
        <v>63</v>
      </c>
      <c r="M8" s="45"/>
      <c r="N8" s="25">
        <f t="shared" si="6"/>
        <v>0</v>
      </c>
    </row>
    <row r="9" spans="1:14" ht="31.5">
      <c r="A9" s="4" t="s">
        <v>155</v>
      </c>
      <c r="B9" s="58">
        <v>2</v>
      </c>
      <c r="C9" s="49">
        <f t="shared" si="0"/>
        <v>0</v>
      </c>
      <c r="D9" s="61">
        <v>13</v>
      </c>
      <c r="E9" s="65">
        <f t="shared" si="1"/>
        <v>0</v>
      </c>
      <c r="F9" s="74">
        <v>0</v>
      </c>
      <c r="G9" s="71">
        <f t="shared" si="2"/>
        <v>0</v>
      </c>
      <c r="H9" s="77">
        <v>8</v>
      </c>
      <c r="I9" s="51">
        <f t="shared" si="3"/>
        <v>0</v>
      </c>
      <c r="J9" s="79">
        <v>20</v>
      </c>
      <c r="K9" s="120">
        <f t="shared" si="4"/>
        <v>0</v>
      </c>
      <c r="L9" s="81">
        <f t="shared" si="5"/>
        <v>43</v>
      </c>
      <c r="M9" s="45"/>
      <c r="N9" s="25">
        <f t="shared" si="6"/>
        <v>0</v>
      </c>
    </row>
    <row r="10" spans="1:14" ht="15.75">
      <c r="A10" s="4" t="s">
        <v>78</v>
      </c>
      <c r="B10" s="58">
        <v>14</v>
      </c>
      <c r="C10" s="49">
        <f t="shared" si="0"/>
        <v>0</v>
      </c>
      <c r="D10" s="61">
        <v>0</v>
      </c>
      <c r="E10" s="65">
        <f t="shared" si="1"/>
        <v>0</v>
      </c>
      <c r="F10" s="74">
        <v>0</v>
      </c>
      <c r="G10" s="71">
        <f t="shared" si="2"/>
        <v>0</v>
      </c>
      <c r="H10" s="77">
        <v>8</v>
      </c>
      <c r="I10" s="51">
        <f t="shared" si="3"/>
        <v>0</v>
      </c>
      <c r="J10" s="79">
        <v>20</v>
      </c>
      <c r="K10" s="120">
        <f t="shared" si="4"/>
        <v>0</v>
      </c>
      <c r="L10" s="81">
        <f t="shared" si="5"/>
        <v>42</v>
      </c>
      <c r="M10" s="45"/>
      <c r="N10" s="25">
        <f t="shared" si="6"/>
        <v>0</v>
      </c>
    </row>
    <row r="11" spans="1:14" ht="15.75">
      <c r="A11" s="4" t="s">
        <v>79</v>
      </c>
      <c r="B11" s="58">
        <v>5</v>
      </c>
      <c r="C11" s="49">
        <f t="shared" si="0"/>
        <v>0</v>
      </c>
      <c r="D11" s="61">
        <v>15</v>
      </c>
      <c r="E11" s="65">
        <f t="shared" si="1"/>
        <v>0</v>
      </c>
      <c r="F11" s="74">
        <v>0</v>
      </c>
      <c r="G11" s="71">
        <f t="shared" si="2"/>
        <v>0</v>
      </c>
      <c r="H11" s="77">
        <v>2</v>
      </c>
      <c r="I11" s="51">
        <f t="shared" si="3"/>
        <v>0</v>
      </c>
      <c r="J11" s="79">
        <v>20</v>
      </c>
      <c r="K11" s="120">
        <f t="shared" si="4"/>
        <v>0</v>
      </c>
      <c r="L11" s="81">
        <f t="shared" si="5"/>
        <v>42</v>
      </c>
      <c r="M11" s="45"/>
      <c r="N11" s="25">
        <f t="shared" si="6"/>
        <v>0</v>
      </c>
    </row>
    <row r="12" spans="1:14" ht="15.75">
      <c r="A12" s="4" t="s">
        <v>80</v>
      </c>
      <c r="B12" s="58">
        <v>5</v>
      </c>
      <c r="C12" s="49">
        <f t="shared" si="0"/>
        <v>0</v>
      </c>
      <c r="D12" s="61">
        <v>15</v>
      </c>
      <c r="E12" s="65">
        <f t="shared" si="1"/>
        <v>0</v>
      </c>
      <c r="F12" s="74">
        <v>0</v>
      </c>
      <c r="G12" s="71">
        <f t="shared" si="2"/>
        <v>0</v>
      </c>
      <c r="H12" s="77">
        <v>8</v>
      </c>
      <c r="I12" s="51">
        <f t="shared" si="3"/>
        <v>0</v>
      </c>
      <c r="J12" s="79">
        <v>2</v>
      </c>
      <c r="K12" s="120">
        <f t="shared" si="4"/>
        <v>0</v>
      </c>
      <c r="L12" s="81">
        <f t="shared" si="5"/>
        <v>30</v>
      </c>
      <c r="M12" s="45"/>
      <c r="N12" s="25">
        <f t="shared" si="6"/>
        <v>0</v>
      </c>
    </row>
    <row r="13" spans="1:14" ht="15.75">
      <c r="A13" s="4" t="s">
        <v>81</v>
      </c>
      <c r="B13" s="58">
        <v>5</v>
      </c>
      <c r="C13" s="49">
        <f t="shared" si="0"/>
        <v>0</v>
      </c>
      <c r="D13" s="61">
        <v>15</v>
      </c>
      <c r="E13" s="65">
        <f t="shared" si="1"/>
        <v>0</v>
      </c>
      <c r="F13" s="74">
        <v>0</v>
      </c>
      <c r="G13" s="71">
        <f t="shared" si="2"/>
        <v>0</v>
      </c>
      <c r="H13" s="77">
        <v>1</v>
      </c>
      <c r="I13" s="51">
        <f t="shared" si="3"/>
        <v>0</v>
      </c>
      <c r="J13" s="79">
        <v>12</v>
      </c>
      <c r="K13" s="120">
        <f t="shared" si="4"/>
        <v>0</v>
      </c>
      <c r="L13" s="81">
        <f t="shared" si="5"/>
        <v>33</v>
      </c>
      <c r="M13" s="45"/>
      <c r="N13" s="25">
        <f t="shared" si="6"/>
        <v>0</v>
      </c>
    </row>
    <row r="14" spans="1:14" ht="15.75">
      <c r="A14" s="4" t="s">
        <v>82</v>
      </c>
      <c r="B14" s="58">
        <v>7</v>
      </c>
      <c r="C14" s="49">
        <f t="shared" si="0"/>
        <v>0</v>
      </c>
      <c r="D14" s="61">
        <v>10</v>
      </c>
      <c r="E14" s="65">
        <f t="shared" si="1"/>
        <v>0</v>
      </c>
      <c r="F14" s="74">
        <v>0</v>
      </c>
      <c r="G14" s="71">
        <f t="shared" si="2"/>
        <v>0</v>
      </c>
      <c r="H14" s="77">
        <v>1</v>
      </c>
      <c r="I14" s="51">
        <f t="shared" si="3"/>
        <v>0</v>
      </c>
      <c r="J14" s="79">
        <v>28</v>
      </c>
      <c r="K14" s="120">
        <f t="shared" si="4"/>
        <v>0</v>
      </c>
      <c r="L14" s="81">
        <f t="shared" si="5"/>
        <v>46</v>
      </c>
      <c r="M14" s="45"/>
      <c r="N14" s="25">
        <f t="shared" si="6"/>
        <v>0</v>
      </c>
    </row>
    <row r="15" spans="1:14" ht="15.75">
      <c r="A15" s="6" t="s">
        <v>83</v>
      </c>
      <c r="B15" s="58">
        <v>5</v>
      </c>
      <c r="C15" s="49">
        <f t="shared" si="0"/>
        <v>0</v>
      </c>
      <c r="D15" s="61">
        <v>10</v>
      </c>
      <c r="E15" s="65">
        <f t="shared" si="1"/>
        <v>0</v>
      </c>
      <c r="F15" s="74">
        <v>0</v>
      </c>
      <c r="G15" s="71">
        <f t="shared" si="2"/>
        <v>0</v>
      </c>
      <c r="H15" s="77">
        <v>1</v>
      </c>
      <c r="I15" s="51">
        <f t="shared" si="3"/>
        <v>0</v>
      </c>
      <c r="J15" s="79">
        <v>12</v>
      </c>
      <c r="K15" s="120">
        <f t="shared" si="4"/>
        <v>0</v>
      </c>
      <c r="L15" s="81">
        <f t="shared" si="5"/>
        <v>28</v>
      </c>
      <c r="M15" s="45"/>
      <c r="N15" s="25">
        <f t="shared" si="6"/>
        <v>0</v>
      </c>
    </row>
    <row r="16" spans="1:14" ht="15.75">
      <c r="A16" s="6" t="s">
        <v>84</v>
      </c>
      <c r="B16" s="58">
        <v>5</v>
      </c>
      <c r="C16" s="49">
        <f t="shared" si="0"/>
        <v>0</v>
      </c>
      <c r="D16" s="61">
        <v>15</v>
      </c>
      <c r="E16" s="65">
        <f t="shared" si="1"/>
        <v>0</v>
      </c>
      <c r="F16" s="74">
        <v>0</v>
      </c>
      <c r="G16" s="71">
        <f t="shared" si="2"/>
        <v>0</v>
      </c>
      <c r="H16" s="77">
        <v>8</v>
      </c>
      <c r="I16" s="51">
        <f t="shared" si="3"/>
        <v>0</v>
      </c>
      <c r="J16" s="79">
        <v>20</v>
      </c>
      <c r="K16" s="120">
        <f t="shared" si="4"/>
        <v>0</v>
      </c>
      <c r="L16" s="81">
        <f t="shared" si="5"/>
        <v>48</v>
      </c>
      <c r="M16" s="45"/>
      <c r="N16" s="25">
        <f t="shared" si="6"/>
        <v>0</v>
      </c>
    </row>
    <row r="17" spans="1:14" ht="15.75">
      <c r="A17" s="6" t="s">
        <v>85</v>
      </c>
      <c r="B17" s="58">
        <v>14</v>
      </c>
      <c r="C17" s="49">
        <f t="shared" si="0"/>
        <v>0</v>
      </c>
      <c r="D17" s="61">
        <v>0</v>
      </c>
      <c r="E17" s="65">
        <f t="shared" si="1"/>
        <v>0</v>
      </c>
      <c r="F17" s="74">
        <v>0</v>
      </c>
      <c r="G17" s="71">
        <f t="shared" si="2"/>
        <v>0</v>
      </c>
      <c r="H17" s="77">
        <v>8</v>
      </c>
      <c r="I17" s="51">
        <f t="shared" si="3"/>
        <v>0</v>
      </c>
      <c r="J17" s="79">
        <v>22</v>
      </c>
      <c r="K17" s="120">
        <f t="shared" si="4"/>
        <v>0</v>
      </c>
      <c r="L17" s="81">
        <f t="shared" si="5"/>
        <v>44</v>
      </c>
      <c r="M17" s="45"/>
      <c r="N17" s="25">
        <f t="shared" si="6"/>
        <v>0</v>
      </c>
    </row>
    <row r="18" spans="1:14" ht="15.75">
      <c r="A18" s="6" t="s">
        <v>86</v>
      </c>
      <c r="B18" s="58">
        <v>14</v>
      </c>
      <c r="C18" s="49">
        <f t="shared" si="0"/>
        <v>0</v>
      </c>
      <c r="D18" s="61">
        <v>0</v>
      </c>
      <c r="E18" s="65">
        <f t="shared" si="1"/>
        <v>0</v>
      </c>
      <c r="F18" s="74">
        <v>0</v>
      </c>
      <c r="G18" s="71">
        <f t="shared" si="2"/>
        <v>0</v>
      </c>
      <c r="H18" s="77">
        <v>8</v>
      </c>
      <c r="I18" s="51">
        <f t="shared" si="3"/>
        <v>0</v>
      </c>
      <c r="J18" s="79">
        <v>22</v>
      </c>
      <c r="K18" s="120">
        <f t="shared" si="4"/>
        <v>0</v>
      </c>
      <c r="L18" s="81">
        <f t="shared" si="5"/>
        <v>44</v>
      </c>
      <c r="M18" s="45"/>
      <c r="N18" s="25">
        <f t="shared" si="6"/>
        <v>0</v>
      </c>
    </row>
    <row r="19" spans="1:14" ht="15.75">
      <c r="A19" s="4" t="s">
        <v>87</v>
      </c>
      <c r="B19" s="58">
        <v>14</v>
      </c>
      <c r="C19" s="49">
        <f t="shared" si="0"/>
        <v>0</v>
      </c>
      <c r="D19" s="61">
        <v>0</v>
      </c>
      <c r="E19" s="65">
        <f t="shared" si="1"/>
        <v>0</v>
      </c>
      <c r="F19" s="74">
        <v>0</v>
      </c>
      <c r="G19" s="71">
        <f t="shared" si="2"/>
        <v>0</v>
      </c>
      <c r="H19" s="77">
        <v>8</v>
      </c>
      <c r="I19" s="51">
        <f t="shared" si="3"/>
        <v>0</v>
      </c>
      <c r="J19" s="79">
        <v>22</v>
      </c>
      <c r="K19" s="120">
        <f t="shared" si="4"/>
        <v>0</v>
      </c>
      <c r="L19" s="81">
        <f t="shared" si="5"/>
        <v>44</v>
      </c>
      <c r="M19" s="45"/>
      <c r="N19" s="25">
        <f t="shared" si="6"/>
        <v>0</v>
      </c>
    </row>
    <row r="20" spans="1:14" ht="15.75">
      <c r="A20" s="4" t="s">
        <v>88</v>
      </c>
      <c r="B20" s="58">
        <v>14</v>
      </c>
      <c r="C20" s="49">
        <f t="shared" si="0"/>
        <v>0</v>
      </c>
      <c r="D20" s="61">
        <v>0</v>
      </c>
      <c r="E20" s="65">
        <f t="shared" si="1"/>
        <v>0</v>
      </c>
      <c r="F20" s="74">
        <v>0</v>
      </c>
      <c r="G20" s="71">
        <f t="shared" si="2"/>
        <v>0</v>
      </c>
      <c r="H20" s="77">
        <v>8</v>
      </c>
      <c r="I20" s="51">
        <f t="shared" si="3"/>
        <v>0</v>
      </c>
      <c r="J20" s="79">
        <v>22</v>
      </c>
      <c r="K20" s="120">
        <f t="shared" si="4"/>
        <v>0</v>
      </c>
      <c r="L20" s="81">
        <f t="shared" si="5"/>
        <v>44</v>
      </c>
      <c r="M20" s="45"/>
      <c r="N20" s="25">
        <f t="shared" si="6"/>
        <v>0</v>
      </c>
    </row>
    <row r="21" spans="1:14" ht="15.75">
      <c r="A21" s="4" t="s">
        <v>156</v>
      </c>
      <c r="B21" s="58">
        <v>2</v>
      </c>
      <c r="C21" s="49">
        <f t="shared" si="0"/>
        <v>0</v>
      </c>
      <c r="D21" s="61">
        <v>0</v>
      </c>
      <c r="E21" s="65">
        <f t="shared" si="1"/>
        <v>0</v>
      </c>
      <c r="F21" s="74">
        <v>0</v>
      </c>
      <c r="G21" s="71">
        <f t="shared" si="2"/>
        <v>0</v>
      </c>
      <c r="H21" s="77">
        <v>8</v>
      </c>
      <c r="I21" s="51">
        <f t="shared" si="3"/>
        <v>0</v>
      </c>
      <c r="J21" s="79">
        <v>20</v>
      </c>
      <c r="K21" s="120">
        <f t="shared" si="4"/>
        <v>0</v>
      </c>
      <c r="L21" s="81">
        <f t="shared" si="5"/>
        <v>30</v>
      </c>
      <c r="M21" s="45"/>
      <c r="N21" s="25">
        <f t="shared" si="6"/>
        <v>0</v>
      </c>
    </row>
    <row r="22" spans="1:14" ht="15.75">
      <c r="A22" s="4" t="s">
        <v>89</v>
      </c>
      <c r="B22" s="58">
        <v>5</v>
      </c>
      <c r="C22" s="49">
        <f t="shared" si="0"/>
        <v>0</v>
      </c>
      <c r="D22" s="61">
        <v>20</v>
      </c>
      <c r="E22" s="65">
        <f t="shared" si="1"/>
        <v>0</v>
      </c>
      <c r="F22" s="74">
        <v>0</v>
      </c>
      <c r="G22" s="71">
        <f t="shared" si="2"/>
        <v>0</v>
      </c>
      <c r="H22" s="77">
        <v>8</v>
      </c>
      <c r="I22" s="51">
        <f t="shared" si="3"/>
        <v>0</v>
      </c>
      <c r="J22" s="79">
        <v>20</v>
      </c>
      <c r="K22" s="120">
        <f t="shared" si="4"/>
        <v>0</v>
      </c>
      <c r="L22" s="81">
        <f t="shared" si="5"/>
        <v>53</v>
      </c>
      <c r="M22" s="45"/>
      <c r="N22" s="25">
        <f t="shared" si="6"/>
        <v>0</v>
      </c>
    </row>
    <row r="23" spans="1:14" ht="15.75">
      <c r="A23" s="4" t="s">
        <v>157</v>
      </c>
      <c r="B23" s="58">
        <v>2</v>
      </c>
      <c r="C23" s="49">
        <f t="shared" si="0"/>
        <v>0</v>
      </c>
      <c r="D23" s="61">
        <v>0</v>
      </c>
      <c r="E23" s="65">
        <f t="shared" si="1"/>
        <v>0</v>
      </c>
      <c r="F23" s="74">
        <v>0</v>
      </c>
      <c r="G23" s="71">
        <f t="shared" si="2"/>
        <v>0</v>
      </c>
      <c r="H23" s="77">
        <v>8</v>
      </c>
      <c r="I23" s="51">
        <f t="shared" si="3"/>
        <v>0</v>
      </c>
      <c r="J23" s="79">
        <v>28</v>
      </c>
      <c r="K23" s="120">
        <f t="shared" si="4"/>
        <v>0</v>
      </c>
      <c r="L23" s="81">
        <f t="shared" si="5"/>
        <v>38</v>
      </c>
      <c r="M23" s="45"/>
      <c r="N23" s="25">
        <f t="shared" si="6"/>
        <v>0</v>
      </c>
    </row>
    <row r="24" spans="1:14" ht="15.75">
      <c r="A24" s="4" t="s">
        <v>186</v>
      </c>
      <c r="B24" s="58">
        <v>2</v>
      </c>
      <c r="C24" s="49">
        <f t="shared" si="0"/>
        <v>0</v>
      </c>
      <c r="D24" s="61">
        <v>0</v>
      </c>
      <c r="E24" s="65">
        <f t="shared" si="1"/>
        <v>0</v>
      </c>
      <c r="F24" s="74">
        <v>0</v>
      </c>
      <c r="G24" s="71">
        <f t="shared" si="2"/>
        <v>0</v>
      </c>
      <c r="H24" s="77">
        <v>8</v>
      </c>
      <c r="I24" s="51">
        <f t="shared" si="3"/>
        <v>0</v>
      </c>
      <c r="J24" s="79">
        <v>28</v>
      </c>
      <c r="K24" s="120">
        <f t="shared" si="4"/>
        <v>0</v>
      </c>
      <c r="L24" s="81">
        <f t="shared" si="5"/>
        <v>38</v>
      </c>
      <c r="M24" s="45"/>
      <c r="N24" s="25">
        <f t="shared" si="6"/>
        <v>0</v>
      </c>
    </row>
    <row r="25" spans="1:14" ht="15.75">
      <c r="A25" s="4" t="s">
        <v>90</v>
      </c>
      <c r="B25" s="58">
        <v>5</v>
      </c>
      <c r="C25" s="49">
        <f t="shared" si="0"/>
        <v>0</v>
      </c>
      <c r="D25" s="61">
        <v>15</v>
      </c>
      <c r="E25" s="65">
        <f t="shared" si="1"/>
        <v>0</v>
      </c>
      <c r="F25" s="74">
        <v>0</v>
      </c>
      <c r="G25" s="71">
        <f t="shared" si="2"/>
        <v>0</v>
      </c>
      <c r="H25" s="77">
        <v>8</v>
      </c>
      <c r="I25" s="51">
        <f t="shared" si="3"/>
        <v>0</v>
      </c>
      <c r="J25" s="79">
        <v>28</v>
      </c>
      <c r="K25" s="120">
        <f t="shared" si="4"/>
        <v>0</v>
      </c>
      <c r="L25" s="81">
        <f t="shared" si="5"/>
        <v>56</v>
      </c>
      <c r="M25" s="45"/>
      <c r="N25" s="25">
        <f t="shared" si="6"/>
        <v>0</v>
      </c>
    </row>
    <row r="26" spans="1:14" ht="15.75">
      <c r="A26" s="4" t="s">
        <v>158</v>
      </c>
      <c r="B26" s="58">
        <v>0</v>
      </c>
      <c r="C26" s="49">
        <f t="shared" si="0"/>
        <v>0</v>
      </c>
      <c r="D26" s="61">
        <v>20</v>
      </c>
      <c r="E26" s="65">
        <f t="shared" si="1"/>
        <v>0</v>
      </c>
      <c r="F26" s="74">
        <v>0</v>
      </c>
      <c r="G26" s="71">
        <f t="shared" si="2"/>
        <v>0</v>
      </c>
      <c r="H26" s="77">
        <v>8</v>
      </c>
      <c r="I26" s="51">
        <f t="shared" si="3"/>
        <v>0</v>
      </c>
      <c r="J26" s="79">
        <v>20</v>
      </c>
      <c r="K26" s="120">
        <f t="shared" si="4"/>
        <v>0</v>
      </c>
      <c r="L26" s="81">
        <f t="shared" si="5"/>
        <v>48</v>
      </c>
      <c r="M26" s="45"/>
      <c r="N26" s="25">
        <f t="shared" si="6"/>
        <v>0</v>
      </c>
    </row>
    <row r="27" spans="1:14" ht="15.75">
      <c r="A27" s="4" t="s">
        <v>187</v>
      </c>
      <c r="B27" s="58">
        <v>7</v>
      </c>
      <c r="C27" s="49">
        <f t="shared" si="0"/>
        <v>0</v>
      </c>
      <c r="D27" s="61">
        <v>20</v>
      </c>
      <c r="E27" s="65">
        <f t="shared" si="1"/>
        <v>0</v>
      </c>
      <c r="F27" s="74">
        <v>0</v>
      </c>
      <c r="G27" s="71">
        <f t="shared" si="2"/>
        <v>0</v>
      </c>
      <c r="H27" s="77">
        <v>8</v>
      </c>
      <c r="I27" s="51">
        <f t="shared" si="3"/>
        <v>0</v>
      </c>
      <c r="J27" s="79">
        <v>20</v>
      </c>
      <c r="K27" s="120">
        <f t="shared" si="4"/>
        <v>0</v>
      </c>
      <c r="L27" s="81">
        <f t="shared" si="5"/>
        <v>55</v>
      </c>
      <c r="M27" s="45"/>
      <c r="N27" s="25">
        <f t="shared" si="6"/>
        <v>0</v>
      </c>
    </row>
    <row r="28" spans="1:14" ht="15.75">
      <c r="A28" s="7" t="s">
        <v>188</v>
      </c>
      <c r="B28" s="58">
        <v>7</v>
      </c>
      <c r="C28" s="49">
        <f t="shared" si="0"/>
        <v>0</v>
      </c>
      <c r="D28" s="61">
        <v>20</v>
      </c>
      <c r="E28" s="65">
        <f t="shared" si="1"/>
        <v>0</v>
      </c>
      <c r="F28" s="74">
        <v>0</v>
      </c>
      <c r="G28" s="71">
        <f t="shared" si="2"/>
        <v>0</v>
      </c>
      <c r="H28" s="77">
        <v>8</v>
      </c>
      <c r="I28" s="51">
        <f t="shared" si="3"/>
        <v>0</v>
      </c>
      <c r="J28" s="79">
        <v>20</v>
      </c>
      <c r="K28" s="120">
        <f t="shared" si="4"/>
        <v>0</v>
      </c>
      <c r="L28" s="81">
        <f t="shared" si="5"/>
        <v>55</v>
      </c>
      <c r="M28" s="45"/>
      <c r="N28" s="25">
        <f t="shared" si="6"/>
        <v>0</v>
      </c>
    </row>
    <row r="29" spans="1:14" ht="15.75">
      <c r="A29" s="7" t="s">
        <v>91</v>
      </c>
      <c r="B29" s="58">
        <v>5</v>
      </c>
      <c r="C29" s="49">
        <f t="shared" si="0"/>
        <v>0</v>
      </c>
      <c r="D29" s="61">
        <v>3</v>
      </c>
      <c r="E29" s="65">
        <f t="shared" si="1"/>
        <v>0</v>
      </c>
      <c r="F29" s="74">
        <v>0</v>
      </c>
      <c r="G29" s="71">
        <f t="shared" si="2"/>
        <v>0</v>
      </c>
      <c r="H29" s="77">
        <v>8</v>
      </c>
      <c r="I29" s="51">
        <f t="shared" si="3"/>
        <v>0</v>
      </c>
      <c r="J29" s="79">
        <v>17</v>
      </c>
      <c r="K29" s="120">
        <f t="shared" si="4"/>
        <v>0</v>
      </c>
      <c r="L29" s="81">
        <f t="shared" si="5"/>
        <v>33</v>
      </c>
      <c r="M29" s="45"/>
      <c r="N29" s="25">
        <f t="shared" si="6"/>
        <v>0</v>
      </c>
    </row>
    <row r="30" spans="1:14" ht="15.75">
      <c r="A30" s="4" t="s">
        <v>92</v>
      </c>
      <c r="B30" s="58">
        <v>5</v>
      </c>
      <c r="C30" s="49">
        <f t="shared" si="0"/>
        <v>0</v>
      </c>
      <c r="D30" s="61">
        <v>3</v>
      </c>
      <c r="E30" s="65">
        <f t="shared" si="1"/>
        <v>0</v>
      </c>
      <c r="F30" s="74">
        <v>0</v>
      </c>
      <c r="G30" s="71">
        <f t="shared" si="2"/>
        <v>0</v>
      </c>
      <c r="H30" s="77">
        <v>8</v>
      </c>
      <c r="I30" s="51">
        <f t="shared" si="3"/>
        <v>0</v>
      </c>
      <c r="J30" s="79">
        <v>17</v>
      </c>
      <c r="K30" s="120">
        <f t="shared" si="4"/>
        <v>0</v>
      </c>
      <c r="L30" s="81">
        <f t="shared" si="5"/>
        <v>33</v>
      </c>
      <c r="M30" s="45"/>
      <c r="N30" s="25">
        <f t="shared" si="6"/>
        <v>0</v>
      </c>
    </row>
    <row r="31" spans="1:14" ht="15.75">
      <c r="A31" s="4" t="s">
        <v>93</v>
      </c>
      <c r="B31" s="58">
        <v>5</v>
      </c>
      <c r="C31" s="49">
        <f t="shared" si="0"/>
        <v>0</v>
      </c>
      <c r="D31" s="61">
        <v>3</v>
      </c>
      <c r="E31" s="65">
        <f t="shared" si="1"/>
        <v>0</v>
      </c>
      <c r="F31" s="74">
        <v>0</v>
      </c>
      <c r="G31" s="71">
        <f t="shared" si="2"/>
        <v>0</v>
      </c>
      <c r="H31" s="77">
        <v>8</v>
      </c>
      <c r="I31" s="51">
        <f t="shared" si="3"/>
        <v>0</v>
      </c>
      <c r="J31" s="79">
        <v>9</v>
      </c>
      <c r="K31" s="120">
        <f t="shared" si="4"/>
        <v>0</v>
      </c>
      <c r="L31" s="81">
        <f t="shared" si="5"/>
        <v>25</v>
      </c>
      <c r="M31" s="45"/>
      <c r="N31" s="25">
        <f t="shared" si="6"/>
        <v>0</v>
      </c>
    </row>
    <row r="32" spans="1:14" ht="15.75">
      <c r="A32" s="4" t="s">
        <v>94</v>
      </c>
      <c r="B32" s="58">
        <v>5</v>
      </c>
      <c r="C32" s="49">
        <f t="shared" si="0"/>
        <v>0</v>
      </c>
      <c r="D32" s="61">
        <v>3</v>
      </c>
      <c r="E32" s="65">
        <f t="shared" si="1"/>
        <v>0</v>
      </c>
      <c r="F32" s="74">
        <v>0</v>
      </c>
      <c r="G32" s="71">
        <f t="shared" si="2"/>
        <v>0</v>
      </c>
      <c r="H32" s="77">
        <v>8</v>
      </c>
      <c r="I32" s="51">
        <f t="shared" si="3"/>
        <v>0</v>
      </c>
      <c r="J32" s="79">
        <v>9</v>
      </c>
      <c r="K32" s="120">
        <f t="shared" si="4"/>
        <v>0</v>
      </c>
      <c r="L32" s="81">
        <f t="shared" si="5"/>
        <v>25</v>
      </c>
      <c r="M32" s="45"/>
      <c r="N32" s="25">
        <f t="shared" si="6"/>
        <v>0</v>
      </c>
    </row>
    <row r="33" spans="1:14" ht="31.5">
      <c r="A33" s="6" t="s">
        <v>159</v>
      </c>
      <c r="B33" s="58">
        <v>7</v>
      </c>
      <c r="C33" s="49">
        <f t="shared" si="0"/>
        <v>0</v>
      </c>
      <c r="D33" s="61">
        <v>0</v>
      </c>
      <c r="E33" s="65">
        <f t="shared" si="1"/>
        <v>0</v>
      </c>
      <c r="F33" s="74">
        <v>0</v>
      </c>
      <c r="G33" s="71">
        <f t="shared" si="2"/>
        <v>0</v>
      </c>
      <c r="H33" s="77">
        <v>1</v>
      </c>
      <c r="I33" s="51">
        <f t="shared" si="3"/>
        <v>0</v>
      </c>
      <c r="J33" s="79">
        <v>8</v>
      </c>
      <c r="K33" s="120">
        <f t="shared" si="4"/>
        <v>0</v>
      </c>
      <c r="L33" s="81">
        <f t="shared" si="5"/>
        <v>16</v>
      </c>
      <c r="M33" s="45"/>
      <c r="N33" s="25">
        <f t="shared" si="6"/>
        <v>0</v>
      </c>
    </row>
    <row r="34" spans="1:14" ht="15.75">
      <c r="A34" s="6" t="s">
        <v>95</v>
      </c>
      <c r="B34" s="58">
        <v>7</v>
      </c>
      <c r="C34" s="49">
        <f t="shared" si="0"/>
        <v>0</v>
      </c>
      <c r="D34" s="61">
        <v>3</v>
      </c>
      <c r="E34" s="65">
        <f t="shared" si="1"/>
        <v>0</v>
      </c>
      <c r="F34" s="74">
        <v>0</v>
      </c>
      <c r="G34" s="71">
        <f t="shared" si="2"/>
        <v>0</v>
      </c>
      <c r="H34" s="77">
        <v>8</v>
      </c>
      <c r="I34" s="51">
        <f t="shared" si="3"/>
        <v>0</v>
      </c>
      <c r="J34" s="79">
        <v>20</v>
      </c>
      <c r="K34" s="120">
        <f t="shared" si="4"/>
        <v>0</v>
      </c>
      <c r="L34" s="81">
        <f t="shared" si="5"/>
        <v>38</v>
      </c>
      <c r="M34" s="45"/>
      <c r="N34" s="25">
        <f t="shared" si="6"/>
        <v>0</v>
      </c>
    </row>
    <row r="35" spans="1:14" ht="15.75">
      <c r="A35" s="6" t="s">
        <v>96</v>
      </c>
      <c r="B35" s="58">
        <v>7</v>
      </c>
      <c r="C35" s="49">
        <f t="shared" si="0"/>
        <v>0</v>
      </c>
      <c r="D35" s="61">
        <v>10</v>
      </c>
      <c r="E35" s="65">
        <f t="shared" si="1"/>
        <v>0</v>
      </c>
      <c r="F35" s="74">
        <v>0</v>
      </c>
      <c r="G35" s="71">
        <f t="shared" si="2"/>
        <v>0</v>
      </c>
      <c r="H35" s="77">
        <v>8</v>
      </c>
      <c r="I35" s="51">
        <f t="shared" si="3"/>
        <v>0</v>
      </c>
      <c r="J35" s="79">
        <v>8</v>
      </c>
      <c r="K35" s="120">
        <f t="shared" si="4"/>
        <v>0</v>
      </c>
      <c r="L35" s="81">
        <f t="shared" si="5"/>
        <v>33</v>
      </c>
      <c r="M35" s="45"/>
      <c r="N35" s="25">
        <f t="shared" si="6"/>
        <v>0</v>
      </c>
    </row>
    <row r="36" spans="1:14" ht="15.75">
      <c r="A36" s="4" t="s">
        <v>97</v>
      </c>
      <c r="B36" s="58">
        <v>0</v>
      </c>
      <c r="C36" s="49">
        <f t="shared" si="0"/>
        <v>0</v>
      </c>
      <c r="D36" s="61">
        <v>10</v>
      </c>
      <c r="E36" s="65">
        <f t="shared" si="1"/>
        <v>0</v>
      </c>
      <c r="F36" s="74">
        <v>0</v>
      </c>
      <c r="G36" s="71">
        <f t="shared" si="2"/>
        <v>0</v>
      </c>
      <c r="H36" s="77">
        <v>8</v>
      </c>
      <c r="I36" s="51">
        <f t="shared" si="3"/>
        <v>0</v>
      </c>
      <c r="J36" s="79">
        <v>8</v>
      </c>
      <c r="K36" s="120">
        <f t="shared" si="4"/>
        <v>0</v>
      </c>
      <c r="L36" s="81">
        <f t="shared" si="5"/>
        <v>26</v>
      </c>
      <c r="M36" s="45"/>
      <c r="N36" s="25">
        <f t="shared" si="6"/>
        <v>0</v>
      </c>
    </row>
    <row r="37" spans="1:14" ht="15.75">
      <c r="A37" s="4" t="s">
        <v>98</v>
      </c>
      <c r="B37" s="58">
        <v>7</v>
      </c>
      <c r="C37" s="49">
        <f t="shared" si="0"/>
        <v>0</v>
      </c>
      <c r="D37" s="61">
        <v>0</v>
      </c>
      <c r="E37" s="65">
        <f t="shared" si="1"/>
        <v>0</v>
      </c>
      <c r="F37" s="74">
        <v>0</v>
      </c>
      <c r="G37" s="71">
        <f t="shared" si="2"/>
        <v>0</v>
      </c>
      <c r="H37" s="77">
        <v>8</v>
      </c>
      <c r="I37" s="51">
        <f t="shared" si="3"/>
        <v>0</v>
      </c>
      <c r="J37" s="79">
        <v>8</v>
      </c>
      <c r="K37" s="120">
        <f t="shared" si="4"/>
        <v>0</v>
      </c>
      <c r="L37" s="81">
        <f t="shared" si="5"/>
        <v>23</v>
      </c>
      <c r="M37" s="45"/>
      <c r="N37" s="25">
        <f t="shared" si="6"/>
        <v>0</v>
      </c>
    </row>
    <row r="38" spans="1:14" ht="31.5">
      <c r="A38" s="4" t="s">
        <v>160</v>
      </c>
      <c r="B38" s="58">
        <v>0</v>
      </c>
      <c r="C38" s="49">
        <f t="shared" si="0"/>
        <v>0</v>
      </c>
      <c r="D38" s="61">
        <v>10</v>
      </c>
      <c r="E38" s="65">
        <f t="shared" si="1"/>
        <v>0</v>
      </c>
      <c r="F38" s="74">
        <v>0</v>
      </c>
      <c r="G38" s="71">
        <f t="shared" si="2"/>
        <v>0</v>
      </c>
      <c r="H38" s="77">
        <v>1</v>
      </c>
      <c r="I38" s="51">
        <f t="shared" si="3"/>
        <v>0</v>
      </c>
      <c r="J38" s="79">
        <v>8</v>
      </c>
      <c r="K38" s="120">
        <f t="shared" si="4"/>
        <v>0</v>
      </c>
      <c r="L38" s="81">
        <f t="shared" si="5"/>
        <v>19</v>
      </c>
      <c r="M38" s="45"/>
      <c r="N38" s="25">
        <f t="shared" si="6"/>
        <v>0</v>
      </c>
    </row>
    <row r="39" spans="1:14" ht="31.5">
      <c r="A39" s="4" t="s">
        <v>161</v>
      </c>
      <c r="B39" s="58">
        <v>7</v>
      </c>
      <c r="C39" s="49">
        <f t="shared" si="0"/>
        <v>0</v>
      </c>
      <c r="D39" s="61">
        <v>10</v>
      </c>
      <c r="E39" s="65">
        <f t="shared" si="1"/>
        <v>0</v>
      </c>
      <c r="F39" s="74">
        <v>0</v>
      </c>
      <c r="G39" s="71">
        <f t="shared" si="2"/>
        <v>0</v>
      </c>
      <c r="H39" s="77">
        <v>1</v>
      </c>
      <c r="I39" s="51">
        <f t="shared" si="3"/>
        <v>0</v>
      </c>
      <c r="J39" s="79">
        <v>8</v>
      </c>
      <c r="K39" s="120">
        <f t="shared" si="4"/>
        <v>0</v>
      </c>
      <c r="L39" s="81">
        <f t="shared" si="5"/>
        <v>26</v>
      </c>
      <c r="M39" s="45"/>
      <c r="N39" s="25">
        <f t="shared" si="6"/>
        <v>0</v>
      </c>
    </row>
    <row r="40" spans="1:14" ht="15.75">
      <c r="A40" s="4" t="s">
        <v>99</v>
      </c>
      <c r="B40" s="58">
        <v>7</v>
      </c>
      <c r="C40" s="49">
        <f t="shared" si="0"/>
        <v>0</v>
      </c>
      <c r="D40" s="61">
        <v>3</v>
      </c>
      <c r="E40" s="65">
        <f t="shared" si="1"/>
        <v>0</v>
      </c>
      <c r="F40" s="74">
        <v>0</v>
      </c>
      <c r="G40" s="71">
        <f t="shared" si="2"/>
        <v>0</v>
      </c>
      <c r="H40" s="77">
        <v>8</v>
      </c>
      <c r="I40" s="51">
        <f t="shared" si="3"/>
        <v>0</v>
      </c>
      <c r="J40" s="79">
        <v>9</v>
      </c>
      <c r="K40" s="120">
        <f t="shared" si="4"/>
        <v>0</v>
      </c>
      <c r="L40" s="81">
        <f t="shared" si="5"/>
        <v>27</v>
      </c>
      <c r="M40" s="45"/>
      <c r="N40" s="25">
        <f t="shared" si="6"/>
        <v>0</v>
      </c>
    </row>
    <row r="41" spans="1:14" ht="15.75">
      <c r="A41" s="4" t="s">
        <v>100</v>
      </c>
      <c r="B41" s="58">
        <v>7</v>
      </c>
      <c r="C41" s="49">
        <f t="shared" si="0"/>
        <v>0</v>
      </c>
      <c r="D41" s="61">
        <v>10</v>
      </c>
      <c r="E41" s="65">
        <f t="shared" si="1"/>
        <v>0</v>
      </c>
      <c r="F41" s="74">
        <v>0</v>
      </c>
      <c r="G41" s="71">
        <f t="shared" si="2"/>
        <v>0</v>
      </c>
      <c r="H41" s="77">
        <v>8</v>
      </c>
      <c r="I41" s="51">
        <f t="shared" si="3"/>
        <v>0</v>
      </c>
      <c r="J41" s="79">
        <v>28</v>
      </c>
      <c r="K41" s="120">
        <f t="shared" si="4"/>
        <v>0</v>
      </c>
      <c r="L41" s="81">
        <f t="shared" si="5"/>
        <v>53</v>
      </c>
      <c r="M41" s="45"/>
      <c r="N41" s="25">
        <f t="shared" si="6"/>
        <v>0</v>
      </c>
    </row>
    <row r="42" spans="1:14" ht="15.75">
      <c r="A42" s="4" t="s">
        <v>101</v>
      </c>
      <c r="B42" s="58">
        <v>7</v>
      </c>
      <c r="C42" s="49">
        <f t="shared" si="0"/>
        <v>0</v>
      </c>
      <c r="D42" s="61">
        <v>0</v>
      </c>
      <c r="E42" s="65">
        <f t="shared" si="1"/>
        <v>0</v>
      </c>
      <c r="F42" s="74">
        <v>0</v>
      </c>
      <c r="G42" s="71">
        <f t="shared" si="2"/>
        <v>0</v>
      </c>
      <c r="H42" s="77">
        <v>8</v>
      </c>
      <c r="I42" s="51">
        <f t="shared" si="3"/>
        <v>0</v>
      </c>
      <c r="J42" s="79">
        <v>8</v>
      </c>
      <c r="K42" s="120">
        <f t="shared" si="4"/>
        <v>0</v>
      </c>
      <c r="L42" s="81">
        <f t="shared" si="5"/>
        <v>23</v>
      </c>
      <c r="M42" s="45"/>
      <c r="N42" s="25">
        <f t="shared" si="6"/>
        <v>0</v>
      </c>
    </row>
    <row r="43" spans="1:14" ht="15.75">
      <c r="A43" s="4" t="s">
        <v>102</v>
      </c>
      <c r="B43" s="58">
        <v>7</v>
      </c>
      <c r="C43" s="49">
        <f t="shared" si="0"/>
        <v>0</v>
      </c>
      <c r="D43" s="61">
        <v>10</v>
      </c>
      <c r="E43" s="65">
        <f t="shared" si="1"/>
        <v>0</v>
      </c>
      <c r="F43" s="74">
        <v>0</v>
      </c>
      <c r="G43" s="71">
        <f t="shared" si="2"/>
        <v>0</v>
      </c>
      <c r="H43" s="77">
        <v>8</v>
      </c>
      <c r="I43" s="51">
        <f t="shared" si="3"/>
        <v>0</v>
      </c>
      <c r="J43" s="79">
        <v>28</v>
      </c>
      <c r="K43" s="120">
        <f t="shared" si="4"/>
        <v>0</v>
      </c>
      <c r="L43" s="81">
        <f t="shared" si="5"/>
        <v>53</v>
      </c>
      <c r="M43" s="45"/>
      <c r="N43" s="25">
        <f t="shared" si="6"/>
        <v>0</v>
      </c>
    </row>
    <row r="44" spans="1:14" ht="15.75">
      <c r="A44" s="4" t="s">
        <v>103</v>
      </c>
      <c r="B44" s="58">
        <v>7</v>
      </c>
      <c r="C44" s="49">
        <f t="shared" si="0"/>
        <v>0</v>
      </c>
      <c r="D44" s="61">
        <v>10</v>
      </c>
      <c r="E44" s="65">
        <f t="shared" si="1"/>
        <v>0</v>
      </c>
      <c r="F44" s="74">
        <v>0</v>
      </c>
      <c r="G44" s="71">
        <f t="shared" si="2"/>
        <v>0</v>
      </c>
      <c r="H44" s="77">
        <v>8</v>
      </c>
      <c r="I44" s="51">
        <f t="shared" si="3"/>
        <v>0</v>
      </c>
      <c r="J44" s="79">
        <v>28</v>
      </c>
      <c r="K44" s="120">
        <f t="shared" si="4"/>
        <v>0</v>
      </c>
      <c r="L44" s="81">
        <f t="shared" si="5"/>
        <v>53</v>
      </c>
      <c r="M44" s="45"/>
      <c r="N44" s="25">
        <f t="shared" si="6"/>
        <v>0</v>
      </c>
    </row>
    <row r="45" spans="1:14" ht="31.5">
      <c r="A45" s="4" t="s">
        <v>162</v>
      </c>
      <c r="B45" s="58">
        <v>0</v>
      </c>
      <c r="C45" s="49">
        <f t="shared" si="0"/>
        <v>0</v>
      </c>
      <c r="D45" s="61">
        <v>10</v>
      </c>
      <c r="E45" s="65">
        <f t="shared" si="1"/>
        <v>0</v>
      </c>
      <c r="F45" s="74">
        <v>0</v>
      </c>
      <c r="G45" s="71">
        <f t="shared" si="2"/>
        <v>0</v>
      </c>
      <c r="H45" s="77">
        <v>8</v>
      </c>
      <c r="I45" s="51">
        <f t="shared" si="3"/>
        <v>0</v>
      </c>
      <c r="J45" s="79">
        <v>8</v>
      </c>
      <c r="K45" s="120">
        <f t="shared" si="4"/>
        <v>0</v>
      </c>
      <c r="L45" s="81">
        <f t="shared" si="5"/>
        <v>26</v>
      </c>
      <c r="M45" s="45"/>
      <c r="N45" s="25">
        <f t="shared" si="6"/>
        <v>0</v>
      </c>
    </row>
    <row r="46" spans="1:14" ht="15.75">
      <c r="A46" s="4" t="s">
        <v>185</v>
      </c>
      <c r="B46" s="58">
        <v>0</v>
      </c>
      <c r="C46" s="49">
        <f t="shared" si="0"/>
        <v>0</v>
      </c>
      <c r="D46" s="61">
        <v>10</v>
      </c>
      <c r="E46" s="65">
        <f t="shared" si="1"/>
        <v>0</v>
      </c>
      <c r="F46" s="74">
        <v>0</v>
      </c>
      <c r="G46" s="71">
        <f t="shared" si="2"/>
        <v>0</v>
      </c>
      <c r="H46" s="77">
        <v>8</v>
      </c>
      <c r="I46" s="51">
        <f t="shared" si="3"/>
        <v>0</v>
      </c>
      <c r="J46" s="79">
        <v>22</v>
      </c>
      <c r="K46" s="120">
        <f t="shared" si="4"/>
        <v>0</v>
      </c>
      <c r="L46" s="81">
        <f t="shared" si="5"/>
        <v>40</v>
      </c>
      <c r="M46" s="45"/>
      <c r="N46" s="25">
        <f t="shared" si="6"/>
        <v>0</v>
      </c>
    </row>
    <row r="47" spans="1:14" ht="15.75">
      <c r="A47" s="4" t="s">
        <v>104</v>
      </c>
      <c r="B47" s="59">
        <v>0</v>
      </c>
      <c r="C47" s="49">
        <f t="shared" si="0"/>
        <v>0</v>
      </c>
      <c r="D47" s="62">
        <v>0</v>
      </c>
      <c r="E47" s="65">
        <f t="shared" si="1"/>
        <v>0</v>
      </c>
      <c r="F47" s="75">
        <v>1</v>
      </c>
      <c r="G47" s="71">
        <f t="shared" si="2"/>
        <v>0</v>
      </c>
      <c r="H47" s="78">
        <v>0</v>
      </c>
      <c r="I47" s="51">
        <f t="shared" si="3"/>
        <v>0</v>
      </c>
      <c r="J47" s="79">
        <v>0</v>
      </c>
      <c r="K47" s="120">
        <f t="shared" si="4"/>
        <v>0</v>
      </c>
      <c r="L47" s="81">
        <f t="shared" si="5"/>
        <v>1</v>
      </c>
      <c r="M47" s="45"/>
      <c r="N47" s="25">
        <f t="shared" si="6"/>
        <v>0</v>
      </c>
    </row>
    <row r="48" spans="1:14" ht="31.5">
      <c r="A48" s="4" t="s">
        <v>163</v>
      </c>
      <c r="B48" s="59">
        <v>0</v>
      </c>
      <c r="C48" s="49">
        <f t="shared" si="0"/>
        <v>0</v>
      </c>
      <c r="D48" s="62">
        <v>0</v>
      </c>
      <c r="E48" s="65">
        <f t="shared" si="1"/>
        <v>0</v>
      </c>
      <c r="F48" s="75">
        <v>1</v>
      </c>
      <c r="G48" s="71">
        <f t="shared" si="2"/>
        <v>0</v>
      </c>
      <c r="H48" s="78">
        <v>0</v>
      </c>
      <c r="I48" s="51">
        <f t="shared" si="3"/>
        <v>0</v>
      </c>
      <c r="J48" s="79">
        <v>0</v>
      </c>
      <c r="K48" s="120">
        <f t="shared" si="4"/>
        <v>0</v>
      </c>
      <c r="L48" s="81">
        <f t="shared" si="5"/>
        <v>1</v>
      </c>
      <c r="M48" s="45"/>
      <c r="N48" s="25">
        <f t="shared" si="6"/>
        <v>0</v>
      </c>
    </row>
    <row r="49" spans="1:14" ht="31.5">
      <c r="A49" s="4" t="s">
        <v>164</v>
      </c>
      <c r="B49" s="59">
        <v>0</v>
      </c>
      <c r="C49" s="49">
        <f t="shared" si="0"/>
        <v>0</v>
      </c>
      <c r="D49" s="62">
        <v>0</v>
      </c>
      <c r="E49" s="65">
        <f t="shared" si="1"/>
        <v>0</v>
      </c>
      <c r="F49" s="75">
        <v>1</v>
      </c>
      <c r="G49" s="71">
        <f t="shared" si="2"/>
        <v>0</v>
      </c>
      <c r="H49" s="78">
        <v>0</v>
      </c>
      <c r="I49" s="51">
        <f t="shared" si="3"/>
        <v>0</v>
      </c>
      <c r="J49" s="79">
        <v>0</v>
      </c>
      <c r="K49" s="120">
        <f t="shared" si="4"/>
        <v>0</v>
      </c>
      <c r="L49" s="81">
        <f t="shared" si="5"/>
        <v>1</v>
      </c>
      <c r="M49" s="45"/>
      <c r="N49" s="25">
        <f t="shared" si="6"/>
        <v>0</v>
      </c>
    </row>
    <row r="50" spans="1:14" ht="31.5">
      <c r="A50" s="4" t="s">
        <v>165</v>
      </c>
      <c r="B50" s="59">
        <v>0</v>
      </c>
      <c r="C50" s="49">
        <f t="shared" si="0"/>
        <v>0</v>
      </c>
      <c r="D50" s="62">
        <v>0</v>
      </c>
      <c r="E50" s="65">
        <f t="shared" si="1"/>
        <v>0</v>
      </c>
      <c r="F50" s="75">
        <v>1</v>
      </c>
      <c r="G50" s="71">
        <f t="shared" si="2"/>
        <v>0</v>
      </c>
      <c r="H50" s="78">
        <v>0</v>
      </c>
      <c r="I50" s="51">
        <f t="shared" si="3"/>
        <v>0</v>
      </c>
      <c r="J50" s="79">
        <v>0</v>
      </c>
      <c r="K50" s="120">
        <f t="shared" si="4"/>
        <v>0</v>
      </c>
      <c r="L50" s="81">
        <f t="shared" si="5"/>
        <v>1</v>
      </c>
      <c r="M50" s="45"/>
      <c r="N50" s="25">
        <f t="shared" si="6"/>
        <v>0</v>
      </c>
    </row>
    <row r="51" spans="1:14" ht="31.5">
      <c r="A51" s="4" t="s">
        <v>166</v>
      </c>
      <c r="B51" s="59">
        <v>0</v>
      </c>
      <c r="C51" s="49">
        <f t="shared" si="0"/>
        <v>0</v>
      </c>
      <c r="D51" s="62">
        <v>0</v>
      </c>
      <c r="E51" s="65">
        <f t="shared" si="1"/>
        <v>0</v>
      </c>
      <c r="F51" s="75">
        <v>1</v>
      </c>
      <c r="G51" s="71">
        <f t="shared" si="2"/>
        <v>0</v>
      </c>
      <c r="H51" s="78">
        <v>0</v>
      </c>
      <c r="I51" s="51">
        <f t="shared" si="3"/>
        <v>0</v>
      </c>
      <c r="J51" s="79">
        <v>0</v>
      </c>
      <c r="K51" s="120">
        <f t="shared" si="4"/>
        <v>0</v>
      </c>
      <c r="L51" s="81">
        <f t="shared" si="5"/>
        <v>1</v>
      </c>
      <c r="M51" s="45"/>
      <c r="N51" s="25">
        <f t="shared" si="6"/>
        <v>0</v>
      </c>
    </row>
    <row r="52" spans="1:14" ht="31.5">
      <c r="A52" s="4" t="s">
        <v>167</v>
      </c>
      <c r="B52" s="59">
        <v>0</v>
      </c>
      <c r="C52" s="49">
        <f t="shared" si="0"/>
        <v>0</v>
      </c>
      <c r="D52" s="62">
        <v>0</v>
      </c>
      <c r="E52" s="65">
        <f t="shared" si="1"/>
        <v>0</v>
      </c>
      <c r="F52" s="75">
        <v>1</v>
      </c>
      <c r="G52" s="71">
        <f t="shared" si="2"/>
        <v>0</v>
      </c>
      <c r="H52" s="78">
        <v>0</v>
      </c>
      <c r="I52" s="51">
        <f t="shared" si="3"/>
        <v>0</v>
      </c>
      <c r="J52" s="79">
        <v>0</v>
      </c>
      <c r="K52" s="120">
        <f t="shared" si="4"/>
        <v>0</v>
      </c>
      <c r="L52" s="81">
        <f t="shared" si="5"/>
        <v>1</v>
      </c>
      <c r="M52" s="45"/>
      <c r="N52" s="25">
        <f t="shared" si="6"/>
        <v>0</v>
      </c>
    </row>
    <row r="53" spans="1:14" ht="31.5">
      <c r="A53" s="4" t="s">
        <v>168</v>
      </c>
      <c r="B53" s="59">
        <v>0</v>
      </c>
      <c r="C53" s="49">
        <f t="shared" si="0"/>
        <v>0</v>
      </c>
      <c r="D53" s="62">
        <v>0</v>
      </c>
      <c r="E53" s="65">
        <f t="shared" si="1"/>
        <v>0</v>
      </c>
      <c r="F53" s="75">
        <v>1</v>
      </c>
      <c r="G53" s="71">
        <f t="shared" si="2"/>
        <v>0</v>
      </c>
      <c r="H53" s="78">
        <v>0</v>
      </c>
      <c r="I53" s="51">
        <f t="shared" si="3"/>
        <v>0</v>
      </c>
      <c r="J53" s="79">
        <v>0</v>
      </c>
      <c r="K53" s="120">
        <f t="shared" si="4"/>
        <v>0</v>
      </c>
      <c r="L53" s="81">
        <f t="shared" si="5"/>
        <v>1</v>
      </c>
      <c r="M53" s="45"/>
      <c r="N53" s="25">
        <f t="shared" si="6"/>
        <v>0</v>
      </c>
    </row>
    <row r="54" spans="1:14" ht="31.5">
      <c r="A54" s="4" t="s">
        <v>169</v>
      </c>
      <c r="B54" s="59">
        <v>0</v>
      </c>
      <c r="C54" s="49">
        <f t="shared" si="0"/>
        <v>0</v>
      </c>
      <c r="D54" s="62">
        <v>0</v>
      </c>
      <c r="E54" s="65">
        <f t="shared" si="1"/>
        <v>0</v>
      </c>
      <c r="F54" s="75">
        <v>1</v>
      </c>
      <c r="G54" s="71">
        <f t="shared" si="2"/>
        <v>0</v>
      </c>
      <c r="H54" s="78">
        <v>0</v>
      </c>
      <c r="I54" s="51">
        <f t="shared" si="3"/>
        <v>0</v>
      </c>
      <c r="J54" s="79">
        <v>0</v>
      </c>
      <c r="K54" s="120">
        <f t="shared" si="4"/>
        <v>0</v>
      </c>
      <c r="L54" s="81">
        <f t="shared" si="5"/>
        <v>1</v>
      </c>
      <c r="M54" s="45"/>
      <c r="N54" s="25">
        <f t="shared" si="6"/>
        <v>0</v>
      </c>
    </row>
    <row r="55" spans="1:14" ht="15.75">
      <c r="A55" s="4" t="s">
        <v>105</v>
      </c>
      <c r="B55" s="58">
        <v>2</v>
      </c>
      <c r="C55" s="49">
        <f t="shared" si="0"/>
        <v>0</v>
      </c>
      <c r="D55" s="61">
        <v>10</v>
      </c>
      <c r="E55" s="65">
        <f t="shared" si="1"/>
        <v>0</v>
      </c>
      <c r="F55" s="75">
        <v>0</v>
      </c>
      <c r="G55" s="71">
        <f t="shared" si="2"/>
        <v>0</v>
      </c>
      <c r="H55" s="77">
        <v>8</v>
      </c>
      <c r="I55" s="51">
        <f t="shared" si="3"/>
        <v>0</v>
      </c>
      <c r="J55" s="79">
        <v>28</v>
      </c>
      <c r="K55" s="120">
        <f t="shared" si="4"/>
        <v>0</v>
      </c>
      <c r="L55" s="81">
        <f t="shared" si="5"/>
        <v>48</v>
      </c>
      <c r="M55" s="45"/>
      <c r="N55" s="25">
        <f t="shared" si="6"/>
        <v>0</v>
      </c>
    </row>
    <row r="56" spans="1:14" ht="15.75">
      <c r="A56" s="4" t="s">
        <v>106</v>
      </c>
      <c r="B56" s="58">
        <v>2</v>
      </c>
      <c r="C56" s="49">
        <f t="shared" si="0"/>
        <v>0</v>
      </c>
      <c r="D56" s="61">
        <v>10</v>
      </c>
      <c r="E56" s="65">
        <f t="shared" si="1"/>
        <v>0</v>
      </c>
      <c r="F56" s="75">
        <v>0</v>
      </c>
      <c r="G56" s="71">
        <f t="shared" si="2"/>
        <v>0</v>
      </c>
      <c r="H56" s="77">
        <v>8</v>
      </c>
      <c r="I56" s="51">
        <f t="shared" si="3"/>
        <v>0</v>
      </c>
      <c r="J56" s="79">
        <v>28</v>
      </c>
      <c r="K56" s="120">
        <f t="shared" si="4"/>
        <v>0</v>
      </c>
      <c r="L56" s="81">
        <f t="shared" si="5"/>
        <v>48</v>
      </c>
      <c r="M56" s="45"/>
      <c r="N56" s="25">
        <f t="shared" si="6"/>
        <v>0</v>
      </c>
    </row>
    <row r="57" spans="1:14" ht="15.75">
      <c r="A57" s="4" t="s">
        <v>107</v>
      </c>
      <c r="B57" s="58">
        <v>2</v>
      </c>
      <c r="C57" s="49">
        <f t="shared" si="0"/>
        <v>0</v>
      </c>
      <c r="D57" s="61">
        <v>10</v>
      </c>
      <c r="E57" s="65">
        <f t="shared" si="1"/>
        <v>0</v>
      </c>
      <c r="F57" s="75">
        <v>0</v>
      </c>
      <c r="G57" s="71">
        <f t="shared" si="2"/>
        <v>0</v>
      </c>
      <c r="H57" s="77">
        <v>8</v>
      </c>
      <c r="I57" s="51">
        <f t="shared" si="3"/>
        <v>0</v>
      </c>
      <c r="J57" s="79">
        <v>28</v>
      </c>
      <c r="K57" s="120">
        <f t="shared" si="4"/>
        <v>0</v>
      </c>
      <c r="L57" s="81">
        <f t="shared" si="5"/>
        <v>48</v>
      </c>
      <c r="M57" s="45"/>
      <c r="N57" s="25">
        <f t="shared" si="6"/>
        <v>0</v>
      </c>
    </row>
    <row r="58" spans="1:14" ht="15.75">
      <c r="A58" s="4" t="s">
        <v>108</v>
      </c>
      <c r="B58" s="58">
        <v>2</v>
      </c>
      <c r="C58" s="49">
        <f t="shared" si="0"/>
        <v>0</v>
      </c>
      <c r="D58" s="61">
        <v>10</v>
      </c>
      <c r="E58" s="65">
        <f t="shared" si="1"/>
        <v>0</v>
      </c>
      <c r="F58" s="75">
        <v>0</v>
      </c>
      <c r="G58" s="71">
        <f t="shared" si="2"/>
        <v>0</v>
      </c>
      <c r="H58" s="77">
        <v>8</v>
      </c>
      <c r="I58" s="51">
        <f t="shared" si="3"/>
        <v>0</v>
      </c>
      <c r="J58" s="79">
        <v>28</v>
      </c>
      <c r="K58" s="120">
        <f t="shared" si="4"/>
        <v>0</v>
      </c>
      <c r="L58" s="81">
        <f t="shared" si="5"/>
        <v>48</v>
      </c>
      <c r="M58" s="45"/>
      <c r="N58" s="25">
        <f t="shared" si="6"/>
        <v>0</v>
      </c>
    </row>
    <row r="59" spans="1:14" ht="15.75">
      <c r="A59" s="4" t="s">
        <v>109</v>
      </c>
      <c r="B59" s="58">
        <v>2</v>
      </c>
      <c r="C59" s="49">
        <f t="shared" si="0"/>
        <v>0</v>
      </c>
      <c r="D59" s="61">
        <v>1</v>
      </c>
      <c r="E59" s="65">
        <f t="shared" si="1"/>
        <v>0</v>
      </c>
      <c r="F59" s="75">
        <v>3</v>
      </c>
      <c r="G59" s="71">
        <f t="shared" si="2"/>
        <v>0</v>
      </c>
      <c r="H59" s="77">
        <v>8</v>
      </c>
      <c r="I59" s="51">
        <f t="shared" si="3"/>
        <v>0</v>
      </c>
      <c r="J59" s="79">
        <v>22</v>
      </c>
      <c r="K59" s="120">
        <f t="shared" si="4"/>
        <v>0</v>
      </c>
      <c r="L59" s="81">
        <f t="shared" si="5"/>
        <v>36</v>
      </c>
      <c r="M59" s="45"/>
      <c r="N59" s="25">
        <f t="shared" si="6"/>
        <v>0</v>
      </c>
    </row>
    <row r="60" spans="1:14" ht="15.75">
      <c r="A60" s="4" t="s">
        <v>110</v>
      </c>
      <c r="B60" s="58">
        <v>2</v>
      </c>
      <c r="C60" s="49">
        <f t="shared" si="0"/>
        <v>0</v>
      </c>
      <c r="D60" s="61">
        <v>1</v>
      </c>
      <c r="E60" s="65">
        <f t="shared" si="1"/>
        <v>0</v>
      </c>
      <c r="F60" s="75">
        <v>3</v>
      </c>
      <c r="G60" s="71">
        <f t="shared" si="2"/>
        <v>0</v>
      </c>
      <c r="H60" s="77">
        <v>8</v>
      </c>
      <c r="I60" s="51">
        <f t="shared" si="3"/>
        <v>0</v>
      </c>
      <c r="J60" s="79">
        <v>22</v>
      </c>
      <c r="K60" s="120">
        <f t="shared" si="4"/>
        <v>0</v>
      </c>
      <c r="L60" s="81">
        <f t="shared" si="5"/>
        <v>36</v>
      </c>
      <c r="M60" s="45"/>
      <c r="N60" s="25">
        <f t="shared" si="6"/>
        <v>0</v>
      </c>
    </row>
    <row r="61" spans="1:14" ht="15.75">
      <c r="A61" s="4" t="s">
        <v>111</v>
      </c>
      <c r="B61" s="58">
        <v>2</v>
      </c>
      <c r="C61" s="49">
        <f t="shared" si="0"/>
        <v>0</v>
      </c>
      <c r="D61" s="61">
        <v>1</v>
      </c>
      <c r="E61" s="65">
        <f t="shared" si="1"/>
        <v>0</v>
      </c>
      <c r="F61" s="75">
        <v>3</v>
      </c>
      <c r="G61" s="71">
        <f t="shared" si="2"/>
        <v>0</v>
      </c>
      <c r="H61" s="77">
        <v>8</v>
      </c>
      <c r="I61" s="51">
        <f t="shared" si="3"/>
        <v>0</v>
      </c>
      <c r="J61" s="79">
        <v>22</v>
      </c>
      <c r="K61" s="120">
        <f t="shared" si="4"/>
        <v>0</v>
      </c>
      <c r="L61" s="81">
        <f t="shared" si="5"/>
        <v>36</v>
      </c>
      <c r="M61" s="45"/>
      <c r="N61" s="25">
        <f t="shared" si="6"/>
        <v>0</v>
      </c>
    </row>
    <row r="62" spans="1:14" ht="15.75">
      <c r="A62" s="4" t="s">
        <v>112</v>
      </c>
      <c r="B62" s="58">
        <v>0</v>
      </c>
      <c r="C62" s="49">
        <f t="shared" si="0"/>
        <v>0</v>
      </c>
      <c r="D62" s="61">
        <v>1</v>
      </c>
      <c r="E62" s="65">
        <f t="shared" si="1"/>
        <v>0</v>
      </c>
      <c r="F62" s="75">
        <v>3</v>
      </c>
      <c r="G62" s="71">
        <f t="shared" si="2"/>
        <v>0</v>
      </c>
      <c r="H62" s="77">
        <v>8</v>
      </c>
      <c r="I62" s="51">
        <f t="shared" si="3"/>
        <v>0</v>
      </c>
      <c r="J62" s="79">
        <v>22</v>
      </c>
      <c r="K62" s="120">
        <f t="shared" si="4"/>
        <v>0</v>
      </c>
      <c r="L62" s="81">
        <f t="shared" si="5"/>
        <v>34</v>
      </c>
      <c r="M62" s="45"/>
      <c r="N62" s="25">
        <f t="shared" si="6"/>
        <v>0</v>
      </c>
    </row>
    <row r="63" spans="1:14" ht="15.75">
      <c r="A63" s="4" t="s">
        <v>170</v>
      </c>
      <c r="B63" s="58">
        <v>14</v>
      </c>
      <c r="C63" s="49">
        <f t="shared" si="0"/>
        <v>0</v>
      </c>
      <c r="D63" s="61">
        <v>10</v>
      </c>
      <c r="E63" s="65">
        <f t="shared" si="1"/>
        <v>0</v>
      </c>
      <c r="F63" s="74">
        <v>0</v>
      </c>
      <c r="G63" s="71">
        <f t="shared" si="2"/>
        <v>0</v>
      </c>
      <c r="H63" s="77">
        <v>8</v>
      </c>
      <c r="I63" s="51">
        <f t="shared" si="3"/>
        <v>0</v>
      </c>
      <c r="J63" s="79">
        <v>28</v>
      </c>
      <c r="K63" s="120">
        <f t="shared" si="4"/>
        <v>0</v>
      </c>
      <c r="L63" s="81">
        <f t="shared" si="5"/>
        <v>60</v>
      </c>
      <c r="M63" s="45"/>
      <c r="N63" s="25">
        <f t="shared" si="6"/>
        <v>0</v>
      </c>
    </row>
    <row r="64" spans="1:14" ht="31.5">
      <c r="A64" s="4" t="s">
        <v>171</v>
      </c>
      <c r="B64" s="58">
        <v>4</v>
      </c>
      <c r="C64" s="49">
        <f t="shared" si="0"/>
        <v>0</v>
      </c>
      <c r="D64" s="61">
        <v>10</v>
      </c>
      <c r="E64" s="65">
        <f t="shared" si="1"/>
        <v>0</v>
      </c>
      <c r="F64" s="74">
        <v>0</v>
      </c>
      <c r="G64" s="71">
        <f t="shared" si="2"/>
        <v>0</v>
      </c>
      <c r="H64" s="77">
        <v>1</v>
      </c>
      <c r="I64" s="51">
        <f t="shared" si="3"/>
        <v>0</v>
      </c>
      <c r="J64" s="79">
        <v>28</v>
      </c>
      <c r="K64" s="120">
        <f t="shared" si="4"/>
        <v>0</v>
      </c>
      <c r="L64" s="81">
        <f t="shared" si="5"/>
        <v>43</v>
      </c>
      <c r="M64" s="45"/>
      <c r="N64" s="25">
        <f t="shared" si="6"/>
        <v>0</v>
      </c>
    </row>
    <row r="65" spans="1:14" ht="15.75">
      <c r="A65" s="4" t="s">
        <v>172</v>
      </c>
      <c r="B65" s="58">
        <v>0</v>
      </c>
      <c r="C65" s="49">
        <f t="shared" si="0"/>
        <v>0</v>
      </c>
      <c r="D65" s="61">
        <v>20</v>
      </c>
      <c r="E65" s="65">
        <f t="shared" si="1"/>
        <v>0</v>
      </c>
      <c r="F65" s="74">
        <v>0</v>
      </c>
      <c r="G65" s="71">
        <f t="shared" si="2"/>
        <v>0</v>
      </c>
      <c r="H65" s="77">
        <v>8</v>
      </c>
      <c r="I65" s="51">
        <f t="shared" si="3"/>
        <v>0</v>
      </c>
      <c r="J65" s="79">
        <v>20</v>
      </c>
      <c r="K65" s="120">
        <f t="shared" si="4"/>
        <v>0</v>
      </c>
      <c r="L65" s="81">
        <f t="shared" si="5"/>
        <v>48</v>
      </c>
      <c r="M65" s="45"/>
      <c r="N65" s="25">
        <f t="shared" si="6"/>
        <v>0</v>
      </c>
    </row>
    <row r="66" spans="1:14" ht="15.75">
      <c r="A66" s="4" t="s">
        <v>113</v>
      </c>
      <c r="B66" s="58">
        <v>2</v>
      </c>
      <c r="C66" s="49">
        <f t="shared" si="0"/>
        <v>0</v>
      </c>
      <c r="D66" s="61">
        <v>0</v>
      </c>
      <c r="E66" s="65">
        <f t="shared" si="1"/>
        <v>0</v>
      </c>
      <c r="F66" s="74">
        <v>0</v>
      </c>
      <c r="G66" s="71">
        <f t="shared" si="2"/>
        <v>0</v>
      </c>
      <c r="H66" s="77">
        <v>8</v>
      </c>
      <c r="I66" s="51">
        <f t="shared" si="3"/>
        <v>0</v>
      </c>
      <c r="J66" s="79">
        <v>2</v>
      </c>
      <c r="K66" s="120">
        <f t="shared" si="4"/>
        <v>0</v>
      </c>
      <c r="L66" s="81">
        <f t="shared" si="5"/>
        <v>12</v>
      </c>
      <c r="M66" s="45"/>
      <c r="N66" s="25">
        <f t="shared" si="6"/>
        <v>0</v>
      </c>
    </row>
    <row r="67" spans="1:14" ht="15.75">
      <c r="A67" s="4" t="s">
        <v>114</v>
      </c>
      <c r="B67" s="58">
        <v>2</v>
      </c>
      <c r="C67" s="49">
        <f t="shared" si="0"/>
        <v>0</v>
      </c>
      <c r="D67" s="61">
        <v>0</v>
      </c>
      <c r="E67" s="65">
        <f t="shared" si="1"/>
        <v>0</v>
      </c>
      <c r="F67" s="74">
        <v>0</v>
      </c>
      <c r="G67" s="71">
        <f t="shared" si="2"/>
        <v>0</v>
      </c>
      <c r="H67" s="77">
        <v>8</v>
      </c>
      <c r="I67" s="51">
        <f t="shared" si="3"/>
        <v>0</v>
      </c>
      <c r="J67" s="79">
        <v>18</v>
      </c>
      <c r="K67" s="120">
        <f t="shared" si="4"/>
        <v>0</v>
      </c>
      <c r="L67" s="81">
        <f t="shared" si="5"/>
        <v>28</v>
      </c>
      <c r="M67" s="45"/>
      <c r="N67" s="25">
        <f t="shared" si="6"/>
        <v>0</v>
      </c>
    </row>
    <row r="68" spans="1:14" ht="15.75">
      <c r="A68" s="4" t="s">
        <v>173</v>
      </c>
      <c r="B68" s="58">
        <v>0</v>
      </c>
      <c r="C68" s="49">
        <f t="shared" si="0"/>
        <v>0</v>
      </c>
      <c r="D68" s="61">
        <v>20</v>
      </c>
      <c r="E68" s="65">
        <f t="shared" si="1"/>
        <v>0</v>
      </c>
      <c r="F68" s="74">
        <v>0</v>
      </c>
      <c r="G68" s="71">
        <f t="shared" si="2"/>
        <v>0</v>
      </c>
      <c r="H68" s="77">
        <v>8</v>
      </c>
      <c r="I68" s="51">
        <f t="shared" si="3"/>
        <v>0</v>
      </c>
      <c r="J68" s="79">
        <v>14</v>
      </c>
      <c r="K68" s="120">
        <f t="shared" si="4"/>
        <v>0</v>
      </c>
      <c r="L68" s="81">
        <f t="shared" si="5"/>
        <v>42</v>
      </c>
      <c r="M68" s="45"/>
      <c r="N68" s="25">
        <f aca="true" t="shared" si="7" ref="N68:N79">L68*M68</f>
        <v>0</v>
      </c>
    </row>
    <row r="69" spans="1:14" ht="15.75">
      <c r="A69" s="4" t="s">
        <v>174</v>
      </c>
      <c r="B69" s="58">
        <v>0</v>
      </c>
      <c r="C69" s="49">
        <f aca="true" t="shared" si="8" ref="C69:C79">M69*B69</f>
        <v>0</v>
      </c>
      <c r="D69" s="61">
        <v>10</v>
      </c>
      <c r="E69" s="65">
        <f aca="true" t="shared" si="9" ref="E69:E79">M69*D69</f>
        <v>0</v>
      </c>
      <c r="F69" s="74">
        <v>0</v>
      </c>
      <c r="G69" s="71">
        <f aca="true" t="shared" si="10" ref="G69:G79">M69*F69</f>
        <v>0</v>
      </c>
      <c r="H69" s="77">
        <v>8</v>
      </c>
      <c r="I69" s="51">
        <f aca="true" t="shared" si="11" ref="I69:I79">M69*H69</f>
        <v>0</v>
      </c>
      <c r="J69" s="79">
        <v>22</v>
      </c>
      <c r="K69" s="120">
        <f aca="true" t="shared" si="12" ref="K69:K79">M69*J69</f>
        <v>0</v>
      </c>
      <c r="L69" s="81">
        <f aca="true" t="shared" si="13" ref="L69:L79">SUM(B69,D69,F69,H69,J69)</f>
        <v>40</v>
      </c>
      <c r="M69" s="45"/>
      <c r="N69" s="25">
        <f t="shared" si="7"/>
        <v>0</v>
      </c>
    </row>
    <row r="70" spans="1:14" ht="15.75">
      <c r="A70" s="4" t="s">
        <v>189</v>
      </c>
      <c r="B70" s="58">
        <v>1</v>
      </c>
      <c r="C70" s="49">
        <f t="shared" si="8"/>
        <v>0</v>
      </c>
      <c r="D70" s="61">
        <v>10</v>
      </c>
      <c r="E70" s="65">
        <f t="shared" si="9"/>
        <v>0</v>
      </c>
      <c r="F70" s="75">
        <v>4</v>
      </c>
      <c r="G70" s="71">
        <f t="shared" si="10"/>
        <v>0</v>
      </c>
      <c r="H70" s="77">
        <v>1</v>
      </c>
      <c r="I70" s="51">
        <f t="shared" si="11"/>
        <v>0</v>
      </c>
      <c r="J70" s="79">
        <v>17</v>
      </c>
      <c r="K70" s="120">
        <f t="shared" si="12"/>
        <v>0</v>
      </c>
      <c r="L70" s="81">
        <f t="shared" si="13"/>
        <v>33</v>
      </c>
      <c r="M70" s="45"/>
      <c r="N70" s="25">
        <f t="shared" si="7"/>
        <v>0</v>
      </c>
    </row>
    <row r="71" spans="1:14" ht="47.25">
      <c r="A71" s="4" t="s">
        <v>175</v>
      </c>
      <c r="B71" s="58">
        <v>0</v>
      </c>
      <c r="C71" s="49">
        <f t="shared" si="8"/>
        <v>0</v>
      </c>
      <c r="D71" s="61">
        <v>0</v>
      </c>
      <c r="E71" s="65">
        <f t="shared" si="9"/>
        <v>0</v>
      </c>
      <c r="F71" s="74">
        <v>0</v>
      </c>
      <c r="G71" s="71">
        <f t="shared" si="10"/>
        <v>0</v>
      </c>
      <c r="H71" s="77">
        <v>1</v>
      </c>
      <c r="I71" s="51">
        <f t="shared" si="11"/>
        <v>0</v>
      </c>
      <c r="J71" s="79">
        <v>9</v>
      </c>
      <c r="K71" s="120">
        <f t="shared" si="12"/>
        <v>0</v>
      </c>
      <c r="L71" s="81">
        <f t="shared" si="13"/>
        <v>10</v>
      </c>
      <c r="M71" s="45"/>
      <c r="N71" s="25">
        <f t="shared" si="7"/>
        <v>0</v>
      </c>
    </row>
    <row r="72" spans="1:14" ht="15.75">
      <c r="A72" s="4" t="s">
        <v>176</v>
      </c>
      <c r="B72" s="58">
        <v>7</v>
      </c>
      <c r="C72" s="49">
        <f t="shared" si="8"/>
        <v>0</v>
      </c>
      <c r="D72" s="61">
        <v>0</v>
      </c>
      <c r="E72" s="65">
        <f t="shared" si="9"/>
        <v>0</v>
      </c>
      <c r="F72" s="74">
        <v>0</v>
      </c>
      <c r="G72" s="71">
        <f t="shared" si="10"/>
        <v>0</v>
      </c>
      <c r="H72" s="77">
        <v>0</v>
      </c>
      <c r="I72" s="51">
        <f t="shared" si="11"/>
        <v>0</v>
      </c>
      <c r="J72" s="79">
        <v>20</v>
      </c>
      <c r="K72" s="120">
        <f t="shared" si="12"/>
        <v>0</v>
      </c>
      <c r="L72" s="81">
        <f t="shared" si="13"/>
        <v>27</v>
      </c>
      <c r="M72" s="45"/>
      <c r="N72" s="25">
        <f t="shared" si="7"/>
        <v>0</v>
      </c>
    </row>
    <row r="73" spans="1:14" ht="15.75">
      <c r="A73" s="4" t="s">
        <v>177</v>
      </c>
      <c r="B73" s="58">
        <v>7</v>
      </c>
      <c r="C73" s="49">
        <f t="shared" si="8"/>
        <v>0</v>
      </c>
      <c r="D73" s="61">
        <v>0</v>
      </c>
      <c r="E73" s="65">
        <f t="shared" si="9"/>
        <v>0</v>
      </c>
      <c r="F73" s="74">
        <v>0</v>
      </c>
      <c r="G73" s="71">
        <f t="shared" si="10"/>
        <v>0</v>
      </c>
      <c r="H73" s="77">
        <v>0</v>
      </c>
      <c r="I73" s="51">
        <f t="shared" si="11"/>
        <v>0</v>
      </c>
      <c r="J73" s="79">
        <v>20</v>
      </c>
      <c r="K73" s="120">
        <f t="shared" si="12"/>
        <v>0</v>
      </c>
      <c r="L73" s="81">
        <f t="shared" si="13"/>
        <v>27</v>
      </c>
      <c r="M73" s="45"/>
      <c r="N73" s="25">
        <f t="shared" si="7"/>
        <v>0</v>
      </c>
    </row>
    <row r="74" spans="1:14" ht="15.75">
      <c r="A74" s="4" t="s">
        <v>115</v>
      </c>
      <c r="B74" s="58">
        <v>7</v>
      </c>
      <c r="C74" s="49">
        <f t="shared" si="8"/>
        <v>0</v>
      </c>
      <c r="D74" s="61">
        <v>0</v>
      </c>
      <c r="E74" s="65">
        <f t="shared" si="9"/>
        <v>0</v>
      </c>
      <c r="F74" s="74">
        <v>0</v>
      </c>
      <c r="G74" s="71">
        <f t="shared" si="10"/>
        <v>0</v>
      </c>
      <c r="H74" s="77">
        <v>1</v>
      </c>
      <c r="I74" s="51">
        <f t="shared" si="11"/>
        <v>0</v>
      </c>
      <c r="J74" s="79">
        <v>20</v>
      </c>
      <c r="K74" s="120">
        <f t="shared" si="12"/>
        <v>0</v>
      </c>
      <c r="L74" s="81">
        <f t="shared" si="13"/>
        <v>28</v>
      </c>
      <c r="M74" s="45"/>
      <c r="N74" s="25">
        <f t="shared" si="7"/>
        <v>0</v>
      </c>
    </row>
    <row r="75" spans="1:14" ht="15.75">
      <c r="A75" s="4" t="s">
        <v>116</v>
      </c>
      <c r="B75" s="58">
        <v>0</v>
      </c>
      <c r="C75" s="49">
        <f t="shared" si="8"/>
        <v>0</v>
      </c>
      <c r="D75" s="61">
        <v>0</v>
      </c>
      <c r="E75" s="65">
        <f t="shared" si="9"/>
        <v>0</v>
      </c>
      <c r="F75" s="74">
        <v>0</v>
      </c>
      <c r="G75" s="71">
        <f t="shared" si="10"/>
        <v>0</v>
      </c>
      <c r="H75" s="77">
        <v>8</v>
      </c>
      <c r="I75" s="51">
        <f t="shared" si="11"/>
        <v>0</v>
      </c>
      <c r="J75" s="79">
        <v>13</v>
      </c>
      <c r="K75" s="120">
        <f t="shared" si="12"/>
        <v>0</v>
      </c>
      <c r="L75" s="81">
        <f t="shared" si="13"/>
        <v>21</v>
      </c>
      <c r="M75" s="45"/>
      <c r="N75" s="25">
        <f t="shared" si="7"/>
        <v>0</v>
      </c>
    </row>
    <row r="76" spans="1:14" ht="15.75">
      <c r="A76" s="4" t="s">
        <v>117</v>
      </c>
      <c r="B76" s="58">
        <v>0</v>
      </c>
      <c r="C76" s="49">
        <f t="shared" si="8"/>
        <v>0</v>
      </c>
      <c r="D76" s="61">
        <v>0</v>
      </c>
      <c r="E76" s="65">
        <f t="shared" si="9"/>
        <v>0</v>
      </c>
      <c r="F76" s="74">
        <v>0</v>
      </c>
      <c r="G76" s="71">
        <f t="shared" si="10"/>
        <v>0</v>
      </c>
      <c r="H76" s="77">
        <v>8</v>
      </c>
      <c r="I76" s="51">
        <f t="shared" si="11"/>
        <v>0</v>
      </c>
      <c r="J76" s="79">
        <v>13</v>
      </c>
      <c r="K76" s="120">
        <f t="shared" si="12"/>
        <v>0</v>
      </c>
      <c r="L76" s="81">
        <f t="shared" si="13"/>
        <v>21</v>
      </c>
      <c r="M76" s="45"/>
      <c r="N76" s="25">
        <f t="shared" si="7"/>
        <v>0</v>
      </c>
    </row>
    <row r="77" spans="1:14" ht="15.75">
      <c r="A77" s="4" t="s">
        <v>178</v>
      </c>
      <c r="B77" s="58">
        <v>0</v>
      </c>
      <c r="C77" s="49">
        <f t="shared" si="8"/>
        <v>0</v>
      </c>
      <c r="D77" s="61">
        <v>0</v>
      </c>
      <c r="E77" s="65">
        <f t="shared" si="9"/>
        <v>0</v>
      </c>
      <c r="F77" s="74">
        <v>0</v>
      </c>
      <c r="G77" s="71">
        <f t="shared" si="10"/>
        <v>0</v>
      </c>
      <c r="H77" s="77">
        <v>0</v>
      </c>
      <c r="I77" s="51">
        <f t="shared" si="11"/>
        <v>0</v>
      </c>
      <c r="J77" s="79">
        <v>1</v>
      </c>
      <c r="K77" s="120">
        <f t="shared" si="12"/>
        <v>0</v>
      </c>
      <c r="L77" s="81">
        <f t="shared" si="13"/>
        <v>1</v>
      </c>
      <c r="M77" s="45"/>
      <c r="N77" s="25">
        <f t="shared" si="7"/>
        <v>0</v>
      </c>
    </row>
    <row r="78" spans="1:14" ht="15" customHeight="1">
      <c r="A78" s="4" t="s">
        <v>179</v>
      </c>
      <c r="B78" s="58">
        <v>3</v>
      </c>
      <c r="C78" s="49">
        <f t="shared" si="8"/>
        <v>0</v>
      </c>
      <c r="D78" s="61">
        <v>0</v>
      </c>
      <c r="E78" s="65">
        <f t="shared" si="9"/>
        <v>0</v>
      </c>
      <c r="F78" s="74">
        <v>0</v>
      </c>
      <c r="G78" s="71">
        <f t="shared" si="10"/>
        <v>0</v>
      </c>
      <c r="H78" s="77">
        <v>0</v>
      </c>
      <c r="I78" s="51">
        <f t="shared" si="11"/>
        <v>0</v>
      </c>
      <c r="J78" s="79">
        <v>1</v>
      </c>
      <c r="K78" s="120">
        <f t="shared" si="12"/>
        <v>0</v>
      </c>
      <c r="L78" s="81">
        <f t="shared" si="13"/>
        <v>4</v>
      </c>
      <c r="M78" s="45"/>
      <c r="N78" s="25">
        <f t="shared" si="7"/>
        <v>0</v>
      </c>
    </row>
    <row r="79" spans="1:14" ht="15" customHeight="1" thickBot="1">
      <c r="A79" s="111" t="s">
        <v>180</v>
      </c>
      <c r="B79" s="112">
        <v>2</v>
      </c>
      <c r="C79" s="49">
        <f t="shared" si="8"/>
        <v>0</v>
      </c>
      <c r="D79" s="113">
        <v>0</v>
      </c>
      <c r="E79" s="65">
        <f t="shared" si="9"/>
        <v>0</v>
      </c>
      <c r="F79" s="114">
        <v>0</v>
      </c>
      <c r="G79" s="71">
        <f t="shared" si="10"/>
        <v>0</v>
      </c>
      <c r="H79" s="115">
        <v>0</v>
      </c>
      <c r="I79" s="51">
        <f t="shared" si="11"/>
        <v>0</v>
      </c>
      <c r="J79" s="116">
        <v>2</v>
      </c>
      <c r="K79" s="120">
        <f t="shared" si="12"/>
        <v>0</v>
      </c>
      <c r="L79" s="93">
        <f t="shared" si="13"/>
        <v>4</v>
      </c>
      <c r="M79" s="94"/>
      <c r="N79" s="117">
        <f t="shared" si="7"/>
        <v>0</v>
      </c>
    </row>
    <row r="80" spans="1:14" ht="16.5" thickBot="1">
      <c r="A80" s="8" t="s">
        <v>118</v>
      </c>
      <c r="B80" s="119"/>
      <c r="C80" s="121">
        <f>SUM(C4:C79)</f>
        <v>0</v>
      </c>
      <c r="D80" s="119"/>
      <c r="E80" s="121">
        <f>SUM(E4:E79)</f>
        <v>0</v>
      </c>
      <c r="F80" s="122"/>
      <c r="G80" s="121">
        <f>SUM(G4:G79)</f>
        <v>0</v>
      </c>
      <c r="H80" s="118"/>
      <c r="I80" s="123">
        <f>SUM(I4:I79)</f>
        <v>0</v>
      </c>
      <c r="J80" s="118"/>
      <c r="K80" s="124">
        <f>SUM(K4:K79)</f>
        <v>0</v>
      </c>
      <c r="L80" s="96"/>
      <c r="M80" s="127"/>
      <c r="N80" s="47">
        <f>SUM(N4:N79)</f>
        <v>0</v>
      </c>
    </row>
  </sheetData>
  <sheetProtection/>
  <mergeCells count="1">
    <mergeCell ref="A1:N1"/>
  </mergeCells>
  <printOptions/>
  <pageMargins left="0.7" right="0.7" top="0.787401575" bottom="0.787401575" header="0.3" footer="0.3"/>
  <pageSetup fitToHeight="0" fitToWidth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uzivatel</cp:lastModifiedBy>
  <cp:lastPrinted>2015-01-21T14:34:27Z</cp:lastPrinted>
  <dcterms:created xsi:type="dcterms:W3CDTF">2014-07-30T06:00:00Z</dcterms:created>
  <dcterms:modified xsi:type="dcterms:W3CDTF">2015-03-06T11:00:14Z</dcterms:modified>
  <cp:category/>
  <cp:version/>
  <cp:contentType/>
  <cp:contentStatus/>
</cp:coreProperties>
</file>