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327"/>
  <workbookPr codeName="ThisWorkbook" defaultThemeVersion="166925"/>
  <bookViews>
    <workbookView xWindow="65416" yWindow="65416" windowWidth="29040" windowHeight="15840" tabRatio="776" activeTab="0"/>
  </bookViews>
  <sheets>
    <sheet name="část 1 - Vata buničitá a obvazo" sheetId="27" r:id="rId1"/>
    <sheet name="část 2 - Zdravotnická gáza" sheetId="28" r:id="rId2"/>
    <sheet name="část 3 - Tampony prošívané" sheetId="1" r:id="rId3"/>
    <sheet name="část 4 - Tampony stáčené" sheetId="29" r:id="rId4"/>
    <sheet name="část 5 - Komprese z gázy" sheetId="30" r:id="rId5"/>
    <sheet name="část 6 - Komprese z NT" sheetId="32" r:id="rId6"/>
    <sheet name="část 7 - Absorpční komprese, ne" sheetId="31" r:id="rId7"/>
    <sheet name="část 8 - Obinadla kompresivní" sheetId="34" r:id="rId8"/>
    <sheet name="část 9 - Obinadla hydrofilní" sheetId="41" r:id="rId9"/>
    <sheet name="část 10 - Obvazy hadicové síťov" sheetId="42" r:id="rId10"/>
    <sheet name="část 11 - Sádry a podklad. mat." sheetId="35" r:id="rId11"/>
    <sheet name="část 12 - Náplasti z NT, steril" sheetId="33" r:id="rId12"/>
    <sheet name="část 13 - Náplasti z NT v roli" sheetId="43" r:id="rId13"/>
    <sheet name="část 14 - Náplasti na cívce, ne" sheetId="37" r:id="rId14"/>
    <sheet name="část 15 - Fixace žilních katetr" sheetId="38" r:id="rId15"/>
    <sheet name="část 16 - Stehy náplasťové" sheetId="39" r:id="rId16"/>
  </sheets>
  <definedNames/>
  <calcPr calcId="181029"/>
</workbook>
</file>

<file path=xl/sharedStrings.xml><?xml version="1.0" encoding="utf-8"?>
<sst xmlns="http://schemas.openxmlformats.org/spreadsheetml/2006/main" count="1311" uniqueCount="348">
  <si>
    <t>Výrobce</t>
  </si>
  <si>
    <t>celistvost tamponu bez volných nití</t>
  </si>
  <si>
    <t>vysoká elastičnost</t>
  </si>
  <si>
    <t>Název VZ:</t>
  </si>
  <si>
    <t>DOPLNÍ DODAVATEL</t>
  </si>
  <si>
    <t>Část VZ:</t>
  </si>
  <si>
    <t>Předmět plnění - minimální parametry požadované zadavatelem</t>
  </si>
  <si>
    <t>splňují zdravotnickou směrnici 93/42 EHS, jsou zdravotnickým prostředkem I.třídy</t>
  </si>
  <si>
    <t>přiloženo vyobrazení výrobku z katalogu nebo katalogový list</t>
  </si>
  <si>
    <t>Zboží splňuje 
 ANO/NE</t>
  </si>
  <si>
    <t>počet vrstev 4</t>
  </si>
  <si>
    <t>Splnění minimálních požadovaných parametrů:</t>
  </si>
  <si>
    <t xml:space="preserve">materiál je označen značkou shody dle § 13 zákona č. 22/1997 Sb., o technických požadavcích na výrobky a o změně a doplnění některých zákonů, ve znění pozdějších předpisů a musí být z hlediska právních předpisů způsobilý a vhodný pro použití při poskytování zdravotní péče. </t>
  </si>
  <si>
    <t>Svým podpisem stvrzuji, že výše uvedené údaje o nabízeném zboží jsou správné a závazné.</t>
  </si>
  <si>
    <t>.....................................................................</t>
  </si>
  <si>
    <t>titul, jméno, příjmení, funkce</t>
  </si>
  <si>
    <t xml:space="preserve">                                                                                                                               podpis oprávněné osoby za účastníka</t>
  </si>
  <si>
    <t>Cena v Kč bez DPH:</t>
  </si>
  <si>
    <t>Cena v Kč včetně DPH:</t>
  </si>
  <si>
    <t>DPH v Kč :</t>
  </si>
  <si>
    <t>Název dodavatele, IČO:</t>
  </si>
  <si>
    <t>Katalogové číslo (kód)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</si>
  <si>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</si>
  <si>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</si>
  <si>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</si>
  <si>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</si>
  <si>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</si>
  <si>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</si>
  <si>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</si>
  <si>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</si>
  <si>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</si>
  <si>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</si>
  <si>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Vata buničitá přířezy 20cmx30cm, 1 kus = 0,5 kg</t>
  </si>
  <si>
    <t>Vata buničitá přířezy 20cmx30cm, 1 kus  = 5 kg</t>
  </si>
  <si>
    <t>Vata buničitá přířezy 20cmx15cm, 1 kus = 1 kg</t>
  </si>
  <si>
    <t>Vata buničitá přířezy 20cmx15cm, 1 kus = 5 kg</t>
  </si>
  <si>
    <t>Vata buničitá přířezy
20cmx20cm, 1 kus = 2 kg</t>
  </si>
  <si>
    <t>Vata buničitá přířezy 30cmx40cm, 1 kus = 2 kg</t>
  </si>
  <si>
    <t>Vata obvazová skládaná 1000 g 
1 kus = 1 kg</t>
  </si>
  <si>
    <t>Vata obvazová skládaná 500 g 
1 kus = 0,5 kg</t>
  </si>
  <si>
    <t>Cena za MJ v Kč bez DPH</t>
  </si>
  <si>
    <t>Sazba DPH v %</t>
  </si>
  <si>
    <t>Obchodní název nabízeného zboží</t>
  </si>
  <si>
    <t>ID</t>
  </si>
  <si>
    <t>1213, 34920</t>
  </si>
  <si>
    <t>1928, 34921</t>
  </si>
  <si>
    <t>2357, 2484</t>
  </si>
  <si>
    <t>2360, 24747, 1518</t>
  </si>
  <si>
    <t>2361, 1212</t>
  </si>
  <si>
    <t>51, 34923</t>
  </si>
  <si>
    <t>34924, 2342</t>
  </si>
  <si>
    <t>1009, 24222</t>
  </si>
  <si>
    <t>2313, 24221</t>
  </si>
  <si>
    <t>V ....................... dne ...................2023</t>
  </si>
  <si>
    <t xml:space="preserve">                                                                                                                                                                                  podpis oprávněné osoby za účastníka</t>
  </si>
  <si>
    <t>pevnost tamponu při manipulaci</t>
  </si>
  <si>
    <t>25345, 1024</t>
  </si>
  <si>
    <t>84, 34619</t>
  </si>
  <si>
    <t>1049, 1006</t>
  </si>
  <si>
    <t>1950, 34616</t>
  </si>
  <si>
    <t>1013, 3691</t>
  </si>
  <si>
    <t>2348, 34618</t>
  </si>
  <si>
    <t>2349, 34617</t>
  </si>
  <si>
    <t>1028, 3635</t>
  </si>
  <si>
    <t>1963, 34615, 35552</t>
  </si>
  <si>
    <t>1029, 1961, 35553, 1962</t>
  </si>
  <si>
    <t xml:space="preserve">Tampony stáčené (dále jen "zboží") </t>
  </si>
  <si>
    <t>2321, 35551, 34825, 83, 2331, 2332</t>
  </si>
  <si>
    <t>2028, 34602, 1012</t>
  </si>
  <si>
    <t>podíl bavlny 100 %</t>
  </si>
  <si>
    <t>jsou zdravotnickým prostředkem dle zákona č. 375/2022 Sb., splňuje zákon č. 22/1997 Sb., o technických požadavcích na výrobky.</t>
  </si>
  <si>
    <t>baleno v obalu papír/folie nebo papír/papír</t>
  </si>
  <si>
    <t>"peel efekt" pro otevření</t>
  </si>
  <si>
    <t>nízká prašnost</t>
  </si>
  <si>
    <t xml:space="preserve">Komprese z gázy (dále jen "zboží") </t>
  </si>
  <si>
    <t>vysoká savost</t>
  </si>
  <si>
    <t>prodyšnost</t>
  </si>
  <si>
    <t>zašité (zatkané) okraje bez volných nití</t>
  </si>
  <si>
    <t>tolerance rozměrů  je +- 10 %</t>
  </si>
  <si>
    <t>Sterilní tampony stáčené musí splňovat navíc:</t>
  </si>
  <si>
    <t>tolerance v rozměru +-1 cm</t>
  </si>
  <si>
    <t>celistvost bez volných nití</t>
  </si>
  <si>
    <t>10.</t>
  </si>
  <si>
    <t>11.</t>
  </si>
  <si>
    <t>70, 34966</t>
  </si>
  <si>
    <t>71,3324, 34967</t>
  </si>
  <si>
    <t>61, 34959</t>
  </si>
  <si>
    <t>3891, 34960, 34926</t>
  </si>
  <si>
    <t>1116, 34961</t>
  </si>
  <si>
    <t>2324, 59, 34962</t>
  </si>
  <si>
    <t>57, 34963</t>
  </si>
  <si>
    <t>58, 34964</t>
  </si>
  <si>
    <t>56, 34965</t>
  </si>
  <si>
    <t>72, 24211, 34952</t>
  </si>
  <si>
    <t>68, 34953</t>
  </si>
  <si>
    <t>67, 34954</t>
  </si>
  <si>
    <t>2459, 34955</t>
  </si>
  <si>
    <t>63, 34956</t>
  </si>
  <si>
    <t>69, 24742, 34957</t>
  </si>
  <si>
    <t>1938, 34958</t>
  </si>
  <si>
    <t xml:space="preserve">Zadavatelem uvedená specifikace a technické parametry představují minimální požadavky zadavatele na dodávku uvedeného zboží, které jsou předmětem plnění této části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
</t>
  </si>
  <si>
    <t xml:space="preserve">2. </t>
  </si>
  <si>
    <t>24134, 1039</t>
  </si>
  <si>
    <t>1037, 24133, 24744</t>
  </si>
  <si>
    <t>24132, 1005</t>
  </si>
  <si>
    <t>2345, 24138, 34663</t>
  </si>
  <si>
    <t>2346, 24137, 34665</t>
  </si>
  <si>
    <t>2347, 24136</t>
  </si>
  <si>
    <t>1040,1929,  24745</t>
  </si>
  <si>
    <t>Obinadlo fixační vysoce elastické 12 cm x 4 m, tažnost cca 100%, vysoká prodyšnost</t>
  </si>
  <si>
    <t>3317, 35811, 2528</t>
  </si>
  <si>
    <t>2341, 3318, 24469, 35812</t>
  </si>
  <si>
    <t>3319, 2339, 35813</t>
  </si>
  <si>
    <t>3320, 2529, 35814</t>
  </si>
  <si>
    <t>3321, 2340</t>
  </si>
  <si>
    <t>35216, 2352</t>
  </si>
  <si>
    <t>2353, 35217</t>
  </si>
  <si>
    <t>2355, 35218</t>
  </si>
  <si>
    <t>2350, 35219</t>
  </si>
  <si>
    <t>2354, 35220</t>
  </si>
  <si>
    <t>splňuje normu ČSN 14079</t>
  </si>
  <si>
    <t>Cena celkem bez DPH / s DPH za předpokl. spotřebu/24 měsíců</t>
  </si>
  <si>
    <t>dobrá snášenlivost na pokožce, hypoalergenní</t>
  </si>
  <si>
    <t>dobrá přilnavost k pokožce</t>
  </si>
  <si>
    <t>Předpokládaná spotřeba MJ za  24 měsíců 
(v MJ)</t>
  </si>
  <si>
    <r>
      <t>Celková cena za předpokládanou spotřebu za 24 měsíců v Kč bez DPH</t>
    </r>
    <r>
      <rPr>
        <b/>
        <sz val="10"/>
        <color rgb="FFFF0000"/>
        <rFont val="Arial"/>
        <family val="2"/>
      </rPr>
      <t xml:space="preserve"> (Předmět hodnocení)</t>
    </r>
  </si>
  <si>
    <t>Celková cena za předpokládanou spotřebu za 24 měsíců v Kč včetně DPH</t>
  </si>
  <si>
    <t>dobrá prodyšnost</t>
  </si>
  <si>
    <t>Předpokládaná spotřeba MJ za  24 měsíců
(v MJ)</t>
  </si>
  <si>
    <t xml:space="preserve">Sádry a podkladový materiál (dále jen "zboží") </t>
  </si>
  <si>
    <t>2285,1546, 34940</t>
  </si>
  <si>
    <t>21508, 34941</t>
  </si>
  <si>
    <t xml:space="preserve">Stehy náplasťové (dále jen "zboží") </t>
  </si>
  <si>
    <t>vysoká přilnavost k pokožce</t>
  </si>
  <si>
    <t>odolnost proti prasknutí</t>
  </si>
  <si>
    <t>tolerance v šířce +- 10 %</t>
  </si>
  <si>
    <t>Celková cena za předmět plnění části 1:</t>
  </si>
  <si>
    <t>Celková cena za předmět plnění části 2:</t>
  </si>
  <si>
    <t>Celková cena za předmět plnění části 3:</t>
  </si>
  <si>
    <t>Část 4 - Tampony stáčené</t>
  </si>
  <si>
    <t>Celková cena za předmět plnění části 4:</t>
  </si>
  <si>
    <t>Část 5 - Komprese z gázy</t>
  </si>
  <si>
    <t>Celková cena za předmět plnění části 5:</t>
  </si>
  <si>
    <t>Celková cena za předmět plnění části 6:</t>
  </si>
  <si>
    <t>Celková cena za předmět plnění části 7:</t>
  </si>
  <si>
    <t>Část 8 - Obinadla kompresivní</t>
  </si>
  <si>
    <t>Celková cena za předmět plnění části 8:</t>
  </si>
  <si>
    <t xml:space="preserve">Obinadla kompresivní (dále jen "zboží") </t>
  </si>
  <si>
    <t>Celková cena za předmět plnění části 9:</t>
  </si>
  <si>
    <t>Celková cena za předmět plnění části 10:</t>
  </si>
  <si>
    <t xml:space="preserve">Obvaz hadicový (dále jen "zboží") </t>
  </si>
  <si>
    <t>Část 11 - Sádry a podkladový materiál</t>
  </si>
  <si>
    <t>Celková cena za předmět plnění části 11:</t>
  </si>
  <si>
    <t>Celková cena za předmět plnění části 12:</t>
  </si>
  <si>
    <t>Celková cena za předmět plnění části 13:</t>
  </si>
  <si>
    <t>Celková cena za předmět plnění části 14:</t>
  </si>
  <si>
    <t>Celková cena za předmět plnění části 15:</t>
  </si>
  <si>
    <t>Velikost nabízeného balení (počet ks v balení)</t>
  </si>
  <si>
    <t>tolerance v šířce +- 5 %</t>
  </si>
  <si>
    <t xml:space="preserve">Obinadlo hydrofilní 6 cm x 5 m, pletené vyrobené z polyesteru s obsahem viskózové střiže, nesterilní </t>
  </si>
  <si>
    <t xml:space="preserve">Obinadlo hydrofilní 8 cm x 5 m, pletené vyrobené z polyesteru s obsahem viskózové střiže, nesterilní </t>
  </si>
  <si>
    <t xml:space="preserve">Obinadlo hydrofilní 10 cm x 5 m, pletené vyrobené z polyesteru s obsahem viskózové střiže, nesterilní </t>
  </si>
  <si>
    <t xml:space="preserve">Obinadlo hydrofilní 12 cm x 5 m, pletené vyrobené z polyesteru s obsahem viskózové střiže, nesterilní </t>
  </si>
  <si>
    <t>Obinadlo hydrofilní 14 cm x 5 m, pletené vyrobené z polyesteru s obsahem viskózové střiže, nesterilní</t>
  </si>
  <si>
    <t>Pro všechny položky - tolerance rozměrů (pokud není uvedeno min. nebo max.) je +- 10 %</t>
  </si>
  <si>
    <t>spolehlivá adheze k povrchu těla a flexibilita, elastická</t>
  </si>
  <si>
    <t>hypoalergenní lepidlo</t>
  </si>
  <si>
    <t>transparentní folie, vždy nepropustná pro kapaliny a mikroorganismy, prodyšná zevnitř</t>
  </si>
  <si>
    <t>Obinadlo fixační vysoce elastické 8 cm x 4 m, tažnost cca 100%, vysoká prodyšnost</t>
  </si>
  <si>
    <t>Obinadlo fixační vysoce elastické 10 cm x 4 m, tažnost cca 100%, vysoká prodyšnost</t>
  </si>
  <si>
    <t>Obinadlo fixační vysoce elastické 6 cm x 4 m, tažnost cca 100%, vysoká prodyšnost</t>
  </si>
  <si>
    <t xml:space="preserve">Dodavatel doplní v relevantních sloupcích tabulky (cena za MJ, sazba DPH, název nabízeného zboží (nabízený typ, rozměr), velikost balení, katalogové číslo, výrobce), jaké zboží konkrétně nabízí a za jakou cenu jej nabízí. Dodavatel dále poskytne technické informace o nabízeném plnění tak, aby je zadavatel byl schopen kvalifikovaně posoudit.
Všechny buňky k tomu určené (žlutě podbarvené) musí být vyplněny! Nesplnění požadavků zadavatele uvedených v zadávacích podmínkách bude mít za důsledek vyloučení dodavatele z účasti v zadávacím řízení na danou část VZ.
</t>
  </si>
  <si>
    <t xml:space="preserve">Dodavatel doplní v relevantních sloupcích tabulky (cena za MJ, sazba DPH, název nabízeného zboží (nabízený typ, rozměr), velikost balení, katalogové číslo, výrobce), jaké zboží konkrétně nabízí a za jakou cenu jej nabízí. Dodavatel dále poskytne technické informace o nabízeném plnění tak, aby je zadavatel byl schopen kvalifikovaně posoudit. 
Všechny buňky k tomu určené (žlutě podbarvené) musí být vyplněny! Nesplnění požadavků zadavatele uvedených v zadávacích podmínkách bude mít za důsledek vyloučení dodavatele z účasti v zadávacím řízení na danou část VZ.
</t>
  </si>
  <si>
    <t>Příloha č. 1 ZD</t>
  </si>
  <si>
    <t xml:space="preserve">Technická specifikace včetně cenové nabídky (ocenění) </t>
  </si>
  <si>
    <t>tolerance v rozměrech +- 10 %</t>
  </si>
  <si>
    <t>Dodávky obvazového materiálu pro Nemocnici Nymburk s.r.o.</t>
  </si>
  <si>
    <t>1004,1932, 1940</t>
  </si>
  <si>
    <t>Část 6 - Komprese z netkané textilie</t>
  </si>
  <si>
    <t>Kompres z netkaného textilu nesterilní 10 x 10 cm.</t>
  </si>
  <si>
    <t>Kompres z netkaného textilu nesterilní 10 x 20 cm.</t>
  </si>
  <si>
    <t>Kompres z netkaného textilu nesterilní 5 x 5 cm.</t>
  </si>
  <si>
    <t>Část 3 - Tampony prošívané (břišní roušky)</t>
  </si>
  <si>
    <t>23698,  1965</t>
  </si>
  <si>
    <t>dobrá manipulace s cívkou</t>
  </si>
  <si>
    <t>Část 2 - Zdravotnická gáza</t>
  </si>
  <si>
    <t xml:space="preserve">Zdravotnická gáza (dále jen "zboží") </t>
  </si>
  <si>
    <t>Buničitá vata dělená - čtverečky musí jít snadno od sebe oddělit, musí být navinuty ve dvou řadách na rolích</t>
  </si>
  <si>
    <t>Buničitá vata dělená - musí mít zpevněné okraje</t>
  </si>
  <si>
    <t>Buničitá vata dělená - musí mít minimálně 8 vrstev</t>
  </si>
  <si>
    <t>1 ks</t>
  </si>
  <si>
    <t xml:space="preserve"> 1ks</t>
  </si>
  <si>
    <t>Část 1 - Vata buničitá a obvazová</t>
  </si>
  <si>
    <t xml:space="preserve"> 1 ks</t>
  </si>
  <si>
    <t>Měrná jednotka
(MJ) = 1 ks</t>
  </si>
  <si>
    <t>Pro všechny kategorie: tolerance rozměrů  je +- 10 %</t>
  </si>
  <si>
    <t>Pro všechny kategorie: vysoká savost, jemná struktura</t>
  </si>
  <si>
    <t>Pro všechny kategorie: bezprašnost</t>
  </si>
  <si>
    <t>Pro všechny kategorie: vhodné k jednorázovému použití</t>
  </si>
  <si>
    <t xml:space="preserve">Vata buničitá a obvazová (dále jen "zboží") </t>
  </si>
  <si>
    <t>Polštářek vatový v gáze - savý polštářek z obvazové vaty zavinutý do 100 % bavlněné hydrofilní gázy, min.17 nití na 1 cm2</t>
  </si>
  <si>
    <t>Pro všechny kategorie: baleno do PE fólie, která umožní snadnou manipulaci</t>
  </si>
  <si>
    <t>Pro všechny kategorie: vysoce savé, dobrá absorbce tekutin</t>
  </si>
  <si>
    <t>Pro všechny kategorie: minimální prašnost</t>
  </si>
  <si>
    <t>Pro všechny kategorie: nesterilní</t>
  </si>
  <si>
    <t>Měrná jednotka
(MJ) = obsah 1 balíčku</t>
  </si>
  <si>
    <t>5 ks</t>
  </si>
  <si>
    <r>
      <t xml:space="preserve">Tampon prošívaný (břišní rouška) s RTG nití, rozměr 45x45cm, předepraný, 100% bavlna, hustota 17 nití, </t>
    </r>
    <r>
      <rPr>
        <u val="single"/>
        <sz val="10"/>
        <rFont val="Arial"/>
        <family val="2"/>
      </rPr>
      <t>sterilní</t>
    </r>
    <r>
      <rPr>
        <sz val="10"/>
        <rFont val="Arial"/>
        <family val="2"/>
      </rPr>
      <t>. Baleno po 5 ks.</t>
    </r>
  </si>
  <si>
    <t>Tampony sterilní s RTG nití musí splňovat navíc:</t>
  </si>
  <si>
    <t>50 ks</t>
  </si>
  <si>
    <t xml:space="preserve">Tampony prošívané (břišní roušky) (dále jen "zboží") </t>
  </si>
  <si>
    <t>3 ks</t>
  </si>
  <si>
    <t xml:space="preserve">I. Komprese z gázy nesterilní </t>
  </si>
  <si>
    <t>Kompresy gáza 7,5 x 7,5 cm, nesterilní</t>
  </si>
  <si>
    <t>I. Vata buničitá v přířezech</t>
  </si>
  <si>
    <t>II. Vata buničitá dělená</t>
  </si>
  <si>
    <t>III. Vata obvazová skládaná</t>
  </si>
  <si>
    <t>I. Tampony sterilní s RTG nití</t>
  </si>
  <si>
    <t>II. Tampony nesterilní s RTG nití</t>
  </si>
  <si>
    <t>I. Tampony nesterilní bez RTG nitě</t>
  </si>
  <si>
    <t>II. Tampony sterilní bez RTG nitě</t>
  </si>
  <si>
    <t xml:space="preserve">I. Komprese z netkané textilie nesterilní </t>
  </si>
  <si>
    <t xml:space="preserve">II. Komprese z netkané textilie sterilní </t>
  </si>
  <si>
    <t xml:space="preserve">Komprese z netkané textilie (dále jen "zboží") </t>
  </si>
  <si>
    <t>Kompres z netkaného textilu nesterilní 7,5 x 7,5 cm.</t>
  </si>
  <si>
    <t>Kompresy z netkaného textilu 7,5 x 7,5 cm, sterilní. V balení 2 ks.</t>
  </si>
  <si>
    <t>Kompresy z netkaného textilu 10 x 10 cm, sterilní. V balení 2 ks.</t>
  </si>
  <si>
    <t>Absorpční kompresy z netkané textilie se savým jádrem nesterilní 20x20 cm. V balení 50 ks.</t>
  </si>
  <si>
    <t>Absorpční kompresy z netkané textilie se savým jádrem nesterilní 10x20 cm. V balení 50 ks.</t>
  </si>
  <si>
    <t>Absorpční kompresy z netkané textilie se savým jádrem nesterilní 10x10 cm. V balení 50 ks.</t>
  </si>
  <si>
    <t>I. Elastická univerzální obinadla</t>
  </si>
  <si>
    <t>II. Elastická fixační obinadla</t>
  </si>
  <si>
    <t>III. Elastická krátkotažná obinadla</t>
  </si>
  <si>
    <t>Pro všechny kategorie - tolerance v šířce +- 5 %</t>
  </si>
  <si>
    <t>Pro všechny kategorie - zatkané okraje</t>
  </si>
  <si>
    <t>Pro všechny kategorie - bez obsahu latexu</t>
  </si>
  <si>
    <t>Pro všechny kategorie - dobrá snášenlivost na pokožce</t>
  </si>
  <si>
    <t>Elastické krátkotažné obinadlo 10 cm x 5 m, 60% bavlny, tažnost do 90%, v bal. max.10 ks</t>
  </si>
  <si>
    <t>Elastické krátkotažné obinadlo 15 cm x 5 m, 60% bavlny, tažnost do 90%, v bal. max.10 ks</t>
  </si>
  <si>
    <t>Elastické krátkotažné obinadlo 12 cm x 5 m, 60% bavlny, tažnost do 90%, v bal. max.10 ks</t>
  </si>
  <si>
    <t>Část 9 - Obinadla hydrofilní</t>
  </si>
  <si>
    <t xml:space="preserve">Obinadla hydrofilní (dále jen "zboží") </t>
  </si>
  <si>
    <t>Část 10 - Obvazy hadicové síťové</t>
  </si>
  <si>
    <t>Měrná jednotka
(MJ) = 1 m</t>
  </si>
  <si>
    <t>1 m</t>
  </si>
  <si>
    <t>vyrobeny ze 100% bavlny</t>
  </si>
  <si>
    <t>pevná fixace</t>
  </si>
  <si>
    <t>přizpůsobivý tvaru těla</t>
  </si>
  <si>
    <t>maximální délka 30 m</t>
  </si>
  <si>
    <t>I. Obinadla sádrová</t>
  </si>
  <si>
    <t>Obinadlo sádrové 6 cm x min. 2 m, obvykle 2 ks v balení.</t>
  </si>
  <si>
    <t>Obinadlo sádrové 8 cm x min. 3 m, obvykle 2 ks v balení.</t>
  </si>
  <si>
    <t>Obinadlo sádrové 10 cm x min. 3 m, obvykle 2 ks v balení.</t>
  </si>
  <si>
    <t>Obinadlo sádrové 12 cm x min. 3 m, obvykle 2 ks v balení.</t>
  </si>
  <si>
    <t>Obinadlo sádrové 14 - 15 cm x min. 3 m, obvykle 2 ks v balení.</t>
  </si>
  <si>
    <t>II. Polstrovací obvaz ze syntetické vaty</t>
  </si>
  <si>
    <t>Obinadla sádrová - rychlé a rovnoměrné promočení obvazu</t>
  </si>
  <si>
    <t>Obinadla sádrová - dobrá celistvost po namočení, krémovitá konzistence</t>
  </si>
  <si>
    <t>Obinadla sádrová - doba tuhnutí do 5 minut</t>
  </si>
  <si>
    <t>Polstrovací obvaz ze syntetické vaty - baleno v ochranném obalu po 1 ks</t>
  </si>
  <si>
    <t>Polstrovací obvaz ze syntetické vaty - tloušťka vrstvy min. 1,5 mm</t>
  </si>
  <si>
    <t>Polstrovací obvaz ze syntetické vaty 5 cm x min. 3 m.</t>
  </si>
  <si>
    <t>Polstrovací obvaz ze syntetické vaty 8 cm x min. 3 m.</t>
  </si>
  <si>
    <t>Polstrovací obvaz ze syntetické vaty 10 cm x min. 3 m.</t>
  </si>
  <si>
    <t>Polstrovací obvaz ze syntetické vaty 15 cm x min. 3 m.</t>
  </si>
  <si>
    <t>Polstrovací obvaz ze syntetické vaty 20 cm x min. 3 m.</t>
  </si>
  <si>
    <t>Polstrovací obvaz ze syntetické vaty - měkká mezivrstva bránící otlakům pod sádr. obvazem</t>
  </si>
  <si>
    <t xml:space="preserve">Polstrovací obvaz ze syntetické vaty - dobrá snášenlivost syntetické vaty na pokožce   </t>
  </si>
  <si>
    <t>Část 12 - Náplasti z netkané textilie s polštářkem, sterilní</t>
  </si>
  <si>
    <t xml:space="preserve">Náplasti z netkané textilie s polštářkem, sterilní (dále jen "zboží") </t>
  </si>
  <si>
    <t>Část 13 - Náplasti z netkané textilie v roli, nesterilní</t>
  </si>
  <si>
    <t>tolerance v rozměrech +- 5 %</t>
  </si>
  <si>
    <t xml:space="preserve">Náplasti z netkané textilie v roli, nesterilní (dále jen "zboží") </t>
  </si>
  <si>
    <t>I. Náplast na cívce, transparentní, vysoce elastické, dělitelné v obou směrech, nesterilní</t>
  </si>
  <si>
    <t>II. Náplast na cívce z netkané textilie, nesterilní</t>
  </si>
  <si>
    <t>III. Náplast na cívce z hedvábí, nesterilní</t>
  </si>
  <si>
    <t>IV. Náplasti na cívce z textilní tkaniny, nesterilní</t>
  </si>
  <si>
    <t xml:space="preserve">Fixace žilních katetrů, sterilní (dále jen "zboží") </t>
  </si>
  <si>
    <t>Část 16 - Stehy náplasťové</t>
  </si>
  <si>
    <t>Stehy náplasťové 6 x 75-76 mm, sterilní, z polyuretanu zesíleného netkanou textilií, s  hypoalergenním lepidlem, ke spolehlivému uzavření rány bez použití stehů</t>
  </si>
  <si>
    <t>Stehy náplasťové 12 x 100 mm, sterilní, z polyuretanu zesíleného netkanou textilií, s  hypoalergenním lepidlem, ke spolehlivému uzavření rány bez použití stehů</t>
  </si>
  <si>
    <t>Celková cena za předmět plnění části 16:</t>
  </si>
  <si>
    <t>Část 15 - Fixace žilních katetrů, sterilní</t>
  </si>
  <si>
    <t>Část 14 - Náplasti na cívce, nesterilní</t>
  </si>
  <si>
    <t>Náplast na cívce, hedvábná, texilní, rozměr 2,5 cm x 9,1 m, délka max.10 m</t>
  </si>
  <si>
    <t>Náplast na cívce, transparentní, vysoce elastická, hypoalergenní, dělitelná v obou směrech, rozměr 2,5 cm x 9,1 m, délka max.10 m</t>
  </si>
  <si>
    <t>Náplast na cívce, transparentní, vysoce elastická, hypoalergenní, dělitelná v obou směrech, rozměr 1,25 cm x 9,1 m, délka max.10 m</t>
  </si>
  <si>
    <t>Náplast na cívce, netkaná textilie, rozměr 1,25 cm x 9,1 m, délka max.10 m</t>
  </si>
  <si>
    <t>Náplast na cívce, netkaná textilie, rozměr 2,5 cm x 9,1 m, délka max.10 m</t>
  </si>
  <si>
    <t>Náplast na cívce z textilní tkaniny, silná adheze, rozměr 5 cm x 5 m, délka max. 10 m</t>
  </si>
  <si>
    <t>Náplast na cívce z textilní tkaniny, silná adheze, rozměr 10 cm x 5 m, délka max. 10 m</t>
  </si>
  <si>
    <t>Náplast z netkaného textilu, 
5 cm x 10 m, na roli</t>
  </si>
  <si>
    <t>Náplast z netkaného textilu, 
10 cm x 10 m, na roli</t>
  </si>
  <si>
    <t>Náplast z netkaného textilu, 
15 cm x 10 m, na roli</t>
  </si>
  <si>
    <t>Náplast z netkaného textilu, 
20 cm x 10 m, na roli</t>
  </si>
  <si>
    <t xml:space="preserve">Náplasti na cívce, nesterilní (dále jen "zboží") </t>
  </si>
  <si>
    <t xml:space="preserve">Obvaz hadicový síťový - šíře 7 cm </t>
  </si>
  <si>
    <t>Obvaz hadicový síťový - šíře 6 - 6,5cm</t>
  </si>
  <si>
    <t>Obvaz hadicový síťový - šíře 4 - 4,5cm</t>
  </si>
  <si>
    <t>Obvaz hadicový síťový - šíře 3 cm</t>
  </si>
  <si>
    <t>Obvaz hadicový síťový - šíře 2 - 2,5 cm</t>
  </si>
  <si>
    <t>Elastické univerzální obinadlo 10 cm x 5 m, min. 60% bavlny, tažnost 130 - 140%, v bal. max.10 ks</t>
  </si>
  <si>
    <t>Část 7 - Absorpční komprese, nesterilní</t>
  </si>
  <si>
    <t xml:space="preserve">Absorpční komprese, nesterilní (dále jen "zboží") </t>
  </si>
  <si>
    <t>Buničité čtverečky o velikosti 40-42 x 45 - 50 mm, nesterilní, 1 role (1 kus) = 500 čtverečků</t>
  </si>
  <si>
    <t>Pro kategorie I. - III.: vyrobená ze 100 % bělené bavlněné gázy, tkané v počtu 17 nití na 1 cm2</t>
  </si>
  <si>
    <t>Kompresy z gázy 5 x 5 cm, sterilní. V balení 5 ks.</t>
  </si>
  <si>
    <t>Kompresy z gázy 7,5 x 7,5 cm, sterilní. V balení 5 ks.</t>
  </si>
  <si>
    <t>Kompresy z gázy 10 x 10 cm, sterilní. V balení 5 ks.</t>
  </si>
  <si>
    <t xml:space="preserve">II. Komprese z gázy sterilní </t>
  </si>
  <si>
    <t>Elastické univerzální obinadlo 14 -15 cm x 5 m, min. 60% bavlny, tažnost 130 - 140%, v bal. max.10 ks</t>
  </si>
  <si>
    <t>Elastické univerzální obinadlo 8 cm x 4-5 m, min. 60% bavlny, tažnost 130 - 140%, v bal. max.10 ks</t>
  </si>
  <si>
    <t>Elastické univerzální obinadlo 12 cm x 4-5 m, min. 60% bavlny, tažnost 130 - 140%, v bal. max.10 ks</t>
  </si>
  <si>
    <t>pevný a netřepivý okraj (zatkané okraje)</t>
  </si>
  <si>
    <t>Náplast z netkané textilie s absorpčním polštářkem, sterilní 5 x 7 cm</t>
  </si>
  <si>
    <t>Náplast z netkané textilie s absorpčním polštářkem, sterilní 8 x 10 cm</t>
  </si>
  <si>
    <t>Náplast z netkané textilie s absorpčním polštářkem, sterilní 10 x 10 cm</t>
  </si>
  <si>
    <t>Náplast z netkané textilie s absorpčním polštářkem, sterilní 10 x 15 cm</t>
  </si>
  <si>
    <t>Náplast z netkané textilie s absorpčním polštářkem, sterilní 10 x 20 cm</t>
  </si>
  <si>
    <t>Náplast z netkané textilie s absorpčním polštářkem, sterilní 10 x 25 cm</t>
  </si>
  <si>
    <t>Náplast z netkané textilie s absorpčním polštářkem, sterilní 10 x 30 cm</t>
  </si>
  <si>
    <t>Tampón stáčený nesterilní, z gázy, 100% bavlna, hustota 17 nití, rozměr 20 x 19-20 cm. Baleno max. po 100 ks.</t>
  </si>
  <si>
    <t>7 cm x 40 m</t>
  </si>
  <si>
    <t>7 cm x 100 m</t>
  </si>
  <si>
    <t>28 cm x 30 - 32 cm, hydrofilní, v 1 balení max. 500 ks přířezů - dodavatel uvede cenu za 1 ks přířezu!</t>
  </si>
  <si>
    <t>32 cm x 42 cm, hydrofilní, v 1 balení max. 500 ks přířezů - dodavatel uvede cenu za 1 ks přířezu!</t>
  </si>
  <si>
    <t>20x30 cm, nesterilní. V balení max. 100 ks.</t>
  </si>
  <si>
    <t>10x15 cm, nesterilní. V balení max. 100 ks.</t>
  </si>
  <si>
    <t>10x10 cm, nesterilní. V balení max. 100 ks.</t>
  </si>
  <si>
    <t>Elastická krátkotažná obinadla - plošná hmotnost v napnutém stavu min. 57g/m2</t>
  </si>
  <si>
    <t>Elastické univerzální obinadla - plošná hmotnost v napnutém stavu min. 67g/m2, minimální tažnost 100 %</t>
  </si>
  <si>
    <t>Tampón stáčený nesterilní, z gázy, 100% bavlna, hustota 17 nití, rozměr 9 x 9 cm. Baleno max. po 200 ks.</t>
  </si>
  <si>
    <t xml:space="preserve">Tampon stáčený nesterilní, z gázy, 100% bavlna, hustota 17 nití, rozměr 30 x 30 cm. Baleno max. po 100 ks. </t>
  </si>
  <si>
    <t xml:space="preserve">Tampon stáčený nesterilní, z gázy, 100% bavlna, hustota 17 nití, rozměr 15 x 15 cm. Baleno max. po 100 ks. </t>
  </si>
  <si>
    <t xml:space="preserve">Tampón stáčený nesterilní, z gázy, 100% bavlna, hustota 17 nití, rozměr 40 x 40 cm. Baleno max. po 25 ks.  </t>
  </si>
  <si>
    <t>I. Fixace i.v. kanyl transparentní, sterilní s výřezem</t>
  </si>
  <si>
    <t>II. Fixace i.v. kanyl z netkané textilie, sterilní</t>
  </si>
  <si>
    <t>I. Gázový obvaz skládaný/gáza skládaná v pásu</t>
  </si>
  <si>
    <t>II. Gáza přířezy</t>
  </si>
  <si>
    <t>III. Polštářek vatový v gáze</t>
  </si>
  <si>
    <t>přiloženo prohlášení ke shodě k výše uvedenému zboží</t>
  </si>
  <si>
    <t>přiloženo prohlášení ke shodě a návod k výše uvedenému zboží</t>
  </si>
  <si>
    <t>Náplast k fixaci kanyl 5 x 5-6 cm s výřezem, sterilní, transparentní (pro děti)</t>
  </si>
  <si>
    <t>Náplast k fixaci kanyl 6 x 7 cm s výřezem, sterilní, transparentní</t>
  </si>
  <si>
    <t>Náplast k fixaci kanyl 6-7 x 8 cm s výřezem, sterilní, z netkané textilie</t>
  </si>
  <si>
    <r>
      <t xml:space="preserve">Tampón prošívaný (břišní rouška) s RTG nití, rozměr 45x45 cm, předepraný, 100% bavlna, hustota 17 nití, 4 vrstvy, </t>
    </r>
    <r>
      <rPr>
        <u val="single"/>
        <sz val="10"/>
        <rFont val="Arial"/>
        <family val="2"/>
      </rPr>
      <t>nesterilní</t>
    </r>
    <r>
      <rPr>
        <sz val="10"/>
        <rFont val="Arial"/>
        <family val="2"/>
      </rPr>
      <t>. Baleno po 50 ks.</t>
    </r>
  </si>
  <si>
    <t>Tampón stáčený sterilní, z gázy, 100% bavlna, hustota 17 nití, rozměr 30 x 30 cm. Baleno po 5 ks.</t>
  </si>
  <si>
    <t>Tampón stáčený sterilní, z gázy, 100% bavlna, hustota 17 nití, rozměr 20 x 19-20 cm. Baleno po 3 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</si>
</sst>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_K_č"/>
  </numFmts>
  <fonts count="2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Times New Roman"/>
      <family val="1"/>
    </font>
    <font>
      <b/>
      <i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Verdana"/>
      <family val="2"/>
    </font>
    <font>
      <sz val="10"/>
      <name val="Verdana"/>
      <family val="2"/>
    </font>
    <font>
      <u val="single"/>
      <sz val="10"/>
      <name val="Arial"/>
      <family val="2"/>
    </font>
    <font>
      <b/>
      <sz val="11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8">
    <border>
      <left/>
      <right/>
      <top/>
      <bottom/>
      <diagonal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>
        <color rgb="FF000000"/>
      </right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12"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14" fillId="0" borderId="0" xfId="0" applyFont="1"/>
    <xf numFmtId="0" fontId="14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3" fontId="5" fillId="0" borderId="4" xfId="0" applyNumberFormat="1" applyFont="1" applyBorder="1" applyAlignment="1">
      <alignment horizontal="center" vertical="center"/>
    </xf>
    <xf numFmtId="164" fontId="10" fillId="2" borderId="4" xfId="20" applyNumberFormat="1" applyFont="1" applyFill="1" applyBorder="1" applyAlignment="1" applyProtection="1">
      <alignment horizontal="center" vertical="center" wrapText="1"/>
      <protection locked="0"/>
    </xf>
    <xf numFmtId="9" fontId="12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9" fontId="12" fillId="2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2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2" borderId="7" xfId="0" applyNumberFormat="1" applyFont="1" applyFill="1" applyBorder="1" applyAlignment="1" applyProtection="1">
      <alignment horizontal="center" vertical="center" wrapText="1" shrinkToFit="1"/>
      <protection locked="0"/>
    </xf>
    <xf numFmtId="3" fontId="5" fillId="0" borderId="8" xfId="0" applyNumberFormat="1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wrapText="1"/>
    </xf>
    <xf numFmtId="0" fontId="2" fillId="3" borderId="12" xfId="0" applyFont="1" applyFill="1" applyBorder="1" applyAlignment="1">
      <alignment horizontal="center" vertical="center" wrapText="1"/>
    </xf>
    <xf numFmtId="49" fontId="12" fillId="2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2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4" xfId="2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3" fontId="0" fillId="4" borderId="4" xfId="0" applyNumberFormat="1" applyFill="1" applyBorder="1" applyAlignment="1">
      <alignment horizontal="center" vertical="center" wrapText="1"/>
    </xf>
    <xf numFmtId="3" fontId="0" fillId="4" borderId="5" xfId="0" applyNumberFormat="1" applyFill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4" fillId="0" borderId="0" xfId="0" applyFont="1" applyAlignment="1">
      <alignment wrapText="1"/>
    </xf>
    <xf numFmtId="0" fontId="6" fillId="3" borderId="27" xfId="0" applyFont="1" applyFill="1" applyBorder="1" applyAlignment="1">
      <alignment horizontal="center" vertical="center" wrapText="1"/>
    </xf>
    <xf numFmtId="0" fontId="0" fillId="0" borderId="17" xfId="21" applyFont="1" applyFill="1" applyBorder="1" applyAlignment="1">
      <alignment horizontal="center" vertical="center" wrapText="1"/>
    </xf>
    <xf numFmtId="0" fontId="0" fillId="0" borderId="4" xfId="21" applyFont="1" applyFill="1" applyBorder="1" applyAlignment="1">
      <alignment horizontal="center" vertical="center" wrapText="1"/>
    </xf>
    <xf numFmtId="0" fontId="0" fillId="0" borderId="5" xfId="21" applyFont="1" applyFill="1" applyBorder="1" applyAlignment="1">
      <alignment horizontal="center" vertical="center" wrapText="1"/>
    </xf>
    <xf numFmtId="0" fontId="5" fillId="0" borderId="28" xfId="0" applyFont="1" applyBorder="1"/>
    <xf numFmtId="0" fontId="5" fillId="0" borderId="29" xfId="0" applyFont="1" applyBorder="1"/>
    <xf numFmtId="4" fontId="23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23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17" xfId="0" applyNumberFormat="1" applyFont="1" applyFill="1" applyBorder="1" applyAlignment="1" applyProtection="1">
      <alignment horizontal="center" vertical="center"/>
      <protection locked="0"/>
    </xf>
    <xf numFmtId="4" fontId="10" fillId="2" borderId="4" xfId="0" applyNumberFormat="1" applyFont="1" applyFill="1" applyBorder="1" applyAlignment="1" applyProtection="1">
      <alignment horizontal="center" vertical="center"/>
      <protection locked="0"/>
    </xf>
    <xf numFmtId="4" fontId="10" fillId="2" borderId="4" xfId="20" applyNumberFormat="1" applyFont="1" applyFill="1" applyBorder="1" applyAlignment="1" applyProtection="1">
      <alignment horizontal="center" vertical="center" wrapText="1"/>
      <protection locked="0"/>
    </xf>
    <xf numFmtId="4" fontId="10" fillId="2" borderId="5" xfId="20" applyNumberFormat="1" applyFont="1" applyFill="1" applyBorder="1" applyAlignment="1" applyProtection="1">
      <alignment horizontal="center" vertical="center" wrapText="1"/>
      <protection locked="0"/>
    </xf>
    <xf numFmtId="4" fontId="0" fillId="0" borderId="4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" fontId="13" fillId="0" borderId="30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2" fontId="10" fillId="2" borderId="4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2" fillId="2" borderId="32" xfId="0" applyFont="1" applyFill="1" applyBorder="1" applyAlignment="1" applyProtection="1">
      <alignment horizontal="center" vertical="center"/>
      <protection locked="0"/>
    </xf>
    <xf numFmtId="0" fontId="12" fillId="2" borderId="33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4" fontId="23" fillId="5" borderId="3" xfId="0" applyNumberFormat="1" applyFont="1" applyFill="1" applyBorder="1" applyAlignment="1" applyProtection="1">
      <alignment horizontal="center" vertical="center" wrapText="1"/>
      <protection locked="0"/>
    </xf>
    <xf numFmtId="9" fontId="12" fillId="5" borderId="3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5" borderId="3" xfId="0" applyNumberFormat="1" applyFont="1" applyFill="1" applyBorder="1" applyAlignment="1">
      <alignment horizontal="center" vertical="center" wrapText="1"/>
    </xf>
    <xf numFmtId="49" fontId="12" fillId="5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5" borderId="35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6" xfId="21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4" fontId="23" fillId="0" borderId="36" xfId="0" applyNumberFormat="1" applyFont="1" applyBorder="1" applyAlignment="1" applyProtection="1">
      <alignment horizontal="center" vertical="center" wrapText="1"/>
      <protection locked="0"/>
    </xf>
    <xf numFmtId="9" fontId="12" fillId="0" borderId="36" xfId="0" applyNumberFormat="1" applyFont="1" applyBorder="1" applyAlignment="1" applyProtection="1">
      <alignment horizontal="center" vertical="center" wrapText="1" shrinkToFit="1"/>
      <protection locked="0"/>
    </xf>
    <xf numFmtId="4" fontId="0" fillId="0" borderId="36" xfId="0" applyNumberFormat="1" applyFont="1" applyBorder="1" applyAlignment="1">
      <alignment horizontal="center" vertical="center" wrapText="1"/>
    </xf>
    <xf numFmtId="49" fontId="12" fillId="0" borderId="36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wrapText="1"/>
    </xf>
    <xf numFmtId="0" fontId="20" fillId="0" borderId="37" xfId="0" applyFon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4" fontId="23" fillId="0" borderId="37" xfId="0" applyNumberFormat="1" applyFont="1" applyBorder="1" applyAlignment="1" applyProtection="1">
      <alignment horizontal="center" vertical="center" wrapText="1"/>
      <protection locked="0"/>
    </xf>
    <xf numFmtId="9" fontId="12" fillId="0" borderId="37" xfId="0" applyNumberFormat="1" applyFont="1" applyBorder="1" applyAlignment="1" applyProtection="1">
      <alignment horizontal="center" vertical="center" wrapText="1" shrinkToFit="1"/>
      <protection locked="0"/>
    </xf>
    <xf numFmtId="4" fontId="0" fillId="0" borderId="37" xfId="0" applyNumberFormat="1" applyFont="1" applyBorder="1" applyAlignment="1">
      <alignment horizontal="center" vertical="center" wrapText="1"/>
    </xf>
    <xf numFmtId="49" fontId="12" fillId="0" borderId="37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38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7" xfId="21" applyFont="1" applyFill="1" applyBorder="1" applyAlignment="1">
      <alignment horizontal="center" vertical="center" wrapText="1"/>
    </xf>
    <xf numFmtId="4" fontId="10" fillId="0" borderId="39" xfId="20" applyNumberFormat="1" applyFont="1" applyFill="1" applyBorder="1" applyAlignment="1" applyProtection="1">
      <alignment horizontal="center" vertical="center" wrapText="1"/>
      <protection locked="0"/>
    </xf>
    <xf numFmtId="9" fontId="12" fillId="0" borderId="39" xfId="0" applyNumberFormat="1" applyFont="1" applyBorder="1" applyAlignment="1" applyProtection="1">
      <alignment horizontal="center" vertical="center" wrapText="1" shrinkToFit="1"/>
      <protection locked="0"/>
    </xf>
    <xf numFmtId="4" fontId="0" fillId="0" borderId="39" xfId="0" applyNumberFormat="1" applyFont="1" applyBorder="1" applyAlignment="1">
      <alignment horizontal="center" vertical="center" wrapText="1"/>
    </xf>
    <xf numFmtId="49" fontId="12" fillId="0" borderId="28" xfId="0" applyNumberFormat="1" applyFont="1" applyBorder="1" applyAlignment="1" applyProtection="1">
      <alignment horizontal="center" vertical="center" wrapText="1" shrinkToFit="1"/>
      <protection locked="0"/>
    </xf>
    <xf numFmtId="49" fontId="12" fillId="0" borderId="29" xfId="0" applyNumberFormat="1" applyFont="1" applyBorder="1" applyAlignment="1" applyProtection="1">
      <alignment horizontal="center" vertical="center" wrapText="1" shrinkToFit="1"/>
      <protection locked="0"/>
    </xf>
    <xf numFmtId="4" fontId="13" fillId="0" borderId="40" xfId="0" applyNumberFormat="1" applyFont="1" applyBorder="1" applyAlignment="1">
      <alignment horizontal="center"/>
    </xf>
    <xf numFmtId="4" fontId="11" fillId="0" borderId="41" xfId="0" applyNumberFormat="1" applyFont="1" applyBorder="1" applyAlignment="1">
      <alignment horizontal="center"/>
    </xf>
    <xf numFmtId="0" fontId="20" fillId="0" borderId="39" xfId="0" applyFont="1" applyBorder="1" applyAlignment="1">
      <alignment horizontal="center" vertical="center" wrapText="1"/>
    </xf>
    <xf numFmtId="164" fontId="1" fillId="6" borderId="0" xfId="0" applyNumberFormat="1" applyFont="1" applyFill="1" applyAlignment="1">
      <alignment horizontal="left" vertical="center"/>
    </xf>
    <xf numFmtId="4" fontId="13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 vertical="center"/>
    </xf>
    <xf numFmtId="4" fontId="13" fillId="0" borderId="4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left" vertical="center"/>
    </xf>
    <xf numFmtId="4" fontId="13" fillId="0" borderId="3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21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2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36" xfId="20" applyNumberFormat="1" applyFont="1" applyFill="1" applyBorder="1" applyAlignment="1" applyProtection="1">
      <alignment horizontal="center" vertical="center" wrapText="1"/>
      <protection locked="0"/>
    </xf>
    <xf numFmtId="0" fontId="12" fillId="2" borderId="32" xfId="0" applyFont="1" applyFill="1" applyBorder="1" applyAlignment="1" applyProtection="1">
      <alignment horizontal="center" vertical="center"/>
      <protection locked="0"/>
    </xf>
    <xf numFmtId="0" fontId="12" fillId="2" borderId="33" xfId="0" applyFont="1" applyFill="1" applyBorder="1" applyAlignment="1" applyProtection="1">
      <alignment horizontal="center" vertical="center"/>
      <protection locked="0"/>
    </xf>
    <xf numFmtId="0" fontId="12" fillId="2" borderId="47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12" fillId="2" borderId="0" xfId="0" applyFont="1" applyFill="1" applyAlignment="1" applyProtection="1">
      <alignment horizontal="left"/>
      <protection locked="0"/>
    </xf>
    <xf numFmtId="0" fontId="5" fillId="4" borderId="0" xfId="0" applyFont="1" applyFill="1" applyAlignment="1" applyProtection="1">
      <alignment horizontal="right"/>
      <protection locked="0"/>
    </xf>
    <xf numFmtId="0" fontId="5" fillId="4" borderId="0" xfId="0" applyFont="1" applyFill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right"/>
      <protection locked="0"/>
    </xf>
    <xf numFmtId="0" fontId="5" fillId="0" borderId="32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/>
    </xf>
    <xf numFmtId="0" fontId="12" fillId="2" borderId="16" xfId="0" applyFont="1" applyFill="1" applyBorder="1" applyAlignment="1" applyProtection="1">
      <alignment vertical="center"/>
      <protection locked="0"/>
    </xf>
    <xf numFmtId="0" fontId="12" fillId="2" borderId="6" xfId="0" applyFont="1" applyFill="1" applyBorder="1" applyAlignment="1" applyProtection="1">
      <alignment vertical="center"/>
      <protection locked="0"/>
    </xf>
    <xf numFmtId="0" fontId="5" fillId="0" borderId="1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1" fillId="7" borderId="4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40" xfId="0" applyFont="1" applyFill="1" applyBorder="1" applyAlignment="1">
      <alignment horizontal="center" wrapText="1"/>
    </xf>
    <xf numFmtId="0" fontId="11" fillId="7" borderId="4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7" fillId="0" borderId="40" xfId="0" applyFont="1" applyBorder="1" applyAlignment="1">
      <alignment horizontal="left" wrapText="1"/>
    </xf>
    <xf numFmtId="0" fontId="17" fillId="0" borderId="41" xfId="0" applyFont="1" applyBorder="1" applyAlignment="1">
      <alignment horizontal="left" wrapText="1"/>
    </xf>
    <xf numFmtId="4" fontId="13" fillId="0" borderId="50" xfId="0" applyNumberFormat="1" applyFont="1" applyBorder="1" applyAlignment="1">
      <alignment horizontal="center"/>
    </xf>
    <xf numFmtId="4" fontId="13" fillId="0" borderId="51" xfId="0" applyNumberFormat="1" applyFont="1" applyBorder="1" applyAlignment="1">
      <alignment horizontal="center"/>
    </xf>
    <xf numFmtId="4" fontId="13" fillId="0" borderId="41" xfId="0" applyNumberFormat="1" applyFont="1" applyBorder="1" applyAlignment="1">
      <alignment horizontal="center"/>
    </xf>
    <xf numFmtId="0" fontId="17" fillId="0" borderId="40" xfId="0" applyFont="1" applyBorder="1" applyAlignment="1">
      <alignment horizontal="left"/>
    </xf>
    <xf numFmtId="0" fontId="17" fillId="0" borderId="41" xfId="0" applyFont="1" applyBorder="1" applyAlignment="1">
      <alignment horizontal="left"/>
    </xf>
    <xf numFmtId="4" fontId="1" fillId="0" borderId="40" xfId="0" applyNumberFormat="1" applyFont="1" applyBorder="1" applyAlignment="1">
      <alignment horizontal="center"/>
    </xf>
    <xf numFmtId="4" fontId="1" fillId="0" borderId="51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/>
    </xf>
    <xf numFmtId="0" fontId="12" fillId="2" borderId="53" xfId="0" applyFont="1" applyFill="1" applyBorder="1" applyAlignment="1" applyProtection="1">
      <alignment vertical="center"/>
      <protection locked="0"/>
    </xf>
    <xf numFmtId="0" fontId="12" fillId="2" borderId="11" xfId="0" applyFont="1" applyFill="1" applyBorder="1" applyAlignment="1" applyProtection="1">
      <alignment vertical="center"/>
      <protection locked="0"/>
    </xf>
    <xf numFmtId="0" fontId="11" fillId="3" borderId="53" xfId="0" applyFont="1" applyFill="1" applyBorder="1" applyAlignment="1">
      <alignment horizontal="left" vertical="center" wrapText="1"/>
    </xf>
    <xf numFmtId="0" fontId="11" fillId="3" borderId="54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 applyProtection="1">
      <alignment horizontal="left" vertical="center" wrapText="1"/>
      <protection locked="0"/>
    </xf>
    <xf numFmtId="0" fontId="10" fillId="2" borderId="1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top" wrapText="1"/>
    </xf>
    <xf numFmtId="164" fontId="1" fillId="6" borderId="42" xfId="0" applyNumberFormat="1" applyFont="1" applyFill="1" applyBorder="1" applyAlignment="1">
      <alignment horizontal="left" vertical="center"/>
    </xf>
    <xf numFmtId="164" fontId="1" fillId="6" borderId="3" xfId="0" applyNumberFormat="1" applyFont="1" applyFill="1" applyBorder="1" applyAlignment="1">
      <alignment horizontal="left" vertical="center"/>
    </xf>
    <xf numFmtId="164" fontId="1" fillId="6" borderId="35" xfId="0" applyNumberFormat="1" applyFont="1" applyFill="1" applyBorder="1" applyAlignment="1">
      <alignment horizontal="left" vertical="center"/>
    </xf>
    <xf numFmtId="0" fontId="9" fillId="5" borderId="42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17" fillId="0" borderId="40" xfId="0" applyFont="1" applyBorder="1"/>
    <xf numFmtId="0" fontId="17" fillId="0" borderId="41" xfId="0" applyFont="1" applyBorder="1"/>
    <xf numFmtId="4" fontId="1" fillId="0" borderId="50" xfId="0" applyNumberFormat="1" applyFont="1" applyBorder="1" applyAlignment="1">
      <alignment horizontal="center"/>
    </xf>
    <xf numFmtId="0" fontId="2" fillId="6" borderId="42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2" fillId="6" borderId="35" xfId="0" applyFont="1" applyFill="1" applyBorder="1" applyAlignment="1">
      <alignment horizontal="center" wrapText="1"/>
    </xf>
    <xf numFmtId="0" fontId="9" fillId="0" borderId="3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8" fillId="8" borderId="4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35" xfId="0" applyFont="1" applyFill="1" applyBorder="1" applyAlignment="1">
      <alignment horizontal="center" vertical="center" wrapText="1"/>
    </xf>
    <xf numFmtId="0" fontId="11" fillId="3" borderId="4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35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5" fillId="0" borderId="34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2" fillId="2" borderId="55" xfId="0" applyFont="1" applyFill="1" applyBorder="1" applyAlignment="1" applyProtection="1">
      <alignment horizontal="center" vertical="center"/>
      <protection locked="0"/>
    </xf>
    <xf numFmtId="0" fontId="12" fillId="2" borderId="56" xfId="0" applyFont="1" applyFill="1" applyBorder="1" applyAlignment="1" applyProtection="1">
      <alignment horizontal="center" vertical="center"/>
      <protection locked="0"/>
    </xf>
    <xf numFmtId="0" fontId="12" fillId="2" borderId="53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1" fillId="7" borderId="35" xfId="0" applyFont="1" applyFill="1" applyBorder="1" applyAlignment="1">
      <alignment horizontal="center" vertical="center" wrapText="1"/>
    </xf>
    <xf numFmtId="0" fontId="11" fillId="7" borderId="42" xfId="0" applyFont="1" applyFill="1" applyBorder="1" applyAlignment="1">
      <alignment horizontal="center" wrapText="1"/>
    </xf>
    <xf numFmtId="0" fontId="11" fillId="7" borderId="35" xfId="0" applyFont="1" applyFill="1" applyBorder="1" applyAlignment="1">
      <alignment horizontal="center" wrapText="1"/>
    </xf>
    <xf numFmtId="0" fontId="2" fillId="0" borderId="40" xfId="0" applyFont="1" applyBorder="1"/>
    <xf numFmtId="0" fontId="2" fillId="0" borderId="41" xfId="0" applyFont="1" applyBorder="1"/>
    <xf numFmtId="0" fontId="5" fillId="0" borderId="29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4" fontId="13" fillId="0" borderId="42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3" fillId="0" borderId="35" xfId="0" applyNumberFormat="1" applyFont="1" applyBorder="1" applyAlignment="1">
      <alignment horizontal="center"/>
    </xf>
    <xf numFmtId="0" fontId="2" fillId="0" borderId="42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4" fontId="1" fillId="0" borderId="4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0" fontId="1" fillId="6" borderId="42" xfId="0" applyFont="1" applyFill="1" applyBorder="1" applyAlignment="1">
      <alignment horizontal="left" wrapText="1"/>
    </xf>
    <xf numFmtId="0" fontId="1" fillId="6" borderId="3" xfId="0" applyFont="1" applyFill="1" applyBorder="1" applyAlignment="1">
      <alignment horizontal="left" wrapText="1"/>
    </xf>
    <xf numFmtId="0" fontId="1" fillId="6" borderId="35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12" fillId="2" borderId="26" xfId="0" applyFont="1" applyFill="1" applyBorder="1" applyAlignment="1" applyProtection="1">
      <alignment vertical="center"/>
      <protection locked="0"/>
    </xf>
    <xf numFmtId="0" fontId="12" fillId="2" borderId="57" xfId="0" applyFont="1" applyFill="1" applyBorder="1" applyAlignment="1" applyProtection="1">
      <alignment vertical="center"/>
      <protection locked="0"/>
    </xf>
    <xf numFmtId="0" fontId="12" fillId="2" borderId="34" xfId="0" applyFont="1" applyFill="1" applyBorder="1" applyAlignment="1" applyProtection="1">
      <alignment vertical="center"/>
      <protection locked="0"/>
    </xf>
    <xf numFmtId="0" fontId="12" fillId="2" borderId="7" xfId="0" applyFont="1" applyFill="1" applyBorder="1" applyAlignment="1" applyProtection="1">
      <alignment vertical="center"/>
      <protection locked="0"/>
    </xf>
    <xf numFmtId="0" fontId="6" fillId="0" borderId="32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0" fillId="0" borderId="0" xfId="0"/>
    <xf numFmtId="0" fontId="2" fillId="0" borderId="40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12" fillId="2" borderId="26" xfId="0" applyFont="1" applyFill="1" applyBorder="1" applyAlignment="1" applyProtection="1">
      <alignment horizontal="center" vertical="center"/>
      <protection locked="0"/>
    </xf>
    <xf numFmtId="0" fontId="12" fillId="2" borderId="57" xfId="0" applyFont="1" applyFill="1" applyBorder="1" applyAlignment="1" applyProtection="1">
      <alignment horizontal="center" vertical="center"/>
      <protection locked="0"/>
    </xf>
    <xf numFmtId="0" fontId="5" fillId="0" borderId="3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2" fillId="2" borderId="34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25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4" fontId="16" fillId="0" borderId="50" xfId="0" applyNumberFormat="1" applyFont="1" applyBorder="1" applyAlignment="1">
      <alignment horizontal="center"/>
    </xf>
    <xf numFmtId="4" fontId="16" fillId="0" borderId="51" xfId="0" applyNumberFormat="1" applyFont="1" applyBorder="1" applyAlignment="1">
      <alignment horizontal="center"/>
    </xf>
    <xf numFmtId="4" fontId="16" fillId="0" borderId="41" xfId="0" applyNumberFormat="1" applyFont="1" applyBorder="1" applyAlignment="1">
      <alignment horizontal="center"/>
    </xf>
    <xf numFmtId="4" fontId="17" fillId="0" borderId="40" xfId="0" applyNumberFormat="1" applyFont="1" applyBorder="1" applyAlignment="1">
      <alignment horizontal="center"/>
    </xf>
    <xf numFmtId="4" fontId="17" fillId="0" borderId="51" xfId="0" applyNumberFormat="1" applyFont="1" applyBorder="1" applyAlignment="1">
      <alignment horizontal="center"/>
    </xf>
    <xf numFmtId="4" fontId="17" fillId="0" borderId="41" xfId="0" applyNumberFormat="1" applyFont="1" applyBorder="1" applyAlignment="1">
      <alignment horizontal="center"/>
    </xf>
    <xf numFmtId="4" fontId="17" fillId="0" borderId="50" xfId="0" applyNumberFormat="1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83805-808C-4F5F-AB59-B0DFE873E473}">
  <sheetPr>
    <tabColor rgb="FFFF0000"/>
    <pageSetUpPr fitToPage="1"/>
  </sheetPr>
  <dimension ref="A1:N56"/>
  <sheetViews>
    <sheetView tabSelected="1" workbookViewId="0" topLeftCell="A1">
      <selection activeCell="E5" sqref="E5:M5"/>
    </sheetView>
  </sheetViews>
  <sheetFormatPr defaultColWidth="8.8515625" defaultRowHeight="12.75"/>
  <cols>
    <col min="1" max="1" width="4.421875" style="0" customWidth="1"/>
    <col min="2" max="2" width="6.7109375" style="0" customWidth="1"/>
    <col min="3" max="3" width="21.8515625" style="0" customWidth="1"/>
    <col min="4" max="4" width="9.8515625" style="0" customWidth="1"/>
    <col min="5" max="6" width="14.57421875" style="0" customWidth="1"/>
    <col min="7" max="7" width="7.7109375" style="0" customWidth="1"/>
    <col min="8" max="9" width="17.7109375" style="0" customWidth="1"/>
    <col min="10" max="10" width="16.7109375" style="0" customWidth="1"/>
    <col min="11" max="11" width="12.28125" style="0" customWidth="1"/>
    <col min="12" max="13" width="12.7109375" style="0" customWidth="1"/>
  </cols>
  <sheetData>
    <row r="1" spans="1:13" s="6" customFormat="1" ht="18" customHeight="1" thickBot="1">
      <c r="A1" s="2"/>
      <c r="B1" s="2"/>
      <c r="C1" s="2"/>
      <c r="D1" s="3"/>
      <c r="E1" s="4"/>
      <c r="F1" s="5"/>
      <c r="G1" s="3"/>
      <c r="H1" s="221" t="s">
        <v>173</v>
      </c>
      <c r="I1" s="221"/>
      <c r="J1" s="222"/>
      <c r="K1" s="222"/>
      <c r="L1" s="222"/>
      <c r="M1" s="222"/>
    </row>
    <row r="2" spans="1:13" s="6" customFormat="1" ht="21.6" customHeight="1" thickBot="1">
      <c r="A2" s="223" t="s">
        <v>174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</row>
    <row r="3" spans="1:13" s="6" customFormat="1" ht="31.15" customHeight="1" thickBot="1">
      <c r="A3" s="226" t="s">
        <v>3</v>
      </c>
      <c r="B3" s="227"/>
      <c r="C3" s="227"/>
      <c r="D3" s="228"/>
      <c r="E3" s="229" t="s">
        <v>176</v>
      </c>
      <c r="F3" s="229"/>
      <c r="G3" s="229"/>
      <c r="H3" s="229"/>
      <c r="I3" s="229"/>
      <c r="J3" s="229"/>
      <c r="K3" s="229"/>
      <c r="L3" s="229"/>
      <c r="M3" s="230"/>
    </row>
    <row r="4" spans="1:13" s="6" customFormat="1" ht="31.15" customHeight="1" thickBot="1">
      <c r="A4" s="226" t="s">
        <v>5</v>
      </c>
      <c r="B4" s="227"/>
      <c r="C4" s="227"/>
      <c r="D4" s="228"/>
      <c r="E4" s="231" t="s">
        <v>192</v>
      </c>
      <c r="F4" s="231"/>
      <c r="G4" s="231"/>
      <c r="H4" s="231"/>
      <c r="I4" s="231"/>
      <c r="J4" s="231"/>
      <c r="K4" s="231"/>
      <c r="L4" s="231"/>
      <c r="M4" s="232"/>
    </row>
    <row r="5" spans="1:13" s="6" customFormat="1" ht="27" customHeight="1" thickBot="1">
      <c r="A5" s="202" t="s">
        <v>20</v>
      </c>
      <c r="B5" s="203"/>
      <c r="C5" s="203"/>
      <c r="D5" s="204"/>
      <c r="E5" s="205" t="s">
        <v>4</v>
      </c>
      <c r="F5" s="205"/>
      <c r="G5" s="205"/>
      <c r="H5" s="205"/>
      <c r="I5" s="205"/>
      <c r="J5" s="205"/>
      <c r="K5" s="205"/>
      <c r="L5" s="205"/>
      <c r="M5" s="206"/>
    </row>
    <row r="6" spans="1:13" s="6" customFormat="1" ht="22.15" customHeight="1" thickBot="1">
      <c r="A6" s="33"/>
      <c r="B6" s="33"/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s="6" customFormat="1" ht="42" customHeight="1">
      <c r="A7" s="207" t="s">
        <v>100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13" s="6" customFormat="1" ht="54.75" customHeight="1">
      <c r="A8" s="207" t="s">
        <v>171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</row>
    <row r="9" spans="1:13" s="6" customFormat="1" ht="18.7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s="6" customFormat="1" ht="22.5" customHeight="1" thickBot="1">
      <c r="A10" s="211" t="s">
        <v>214</v>
      </c>
      <c r="B10" s="212"/>
      <c r="C10" s="212"/>
      <c r="D10" s="212"/>
      <c r="E10" s="212"/>
      <c r="F10" s="90"/>
      <c r="G10" s="90"/>
      <c r="H10" s="90"/>
      <c r="I10" s="90"/>
      <c r="J10" s="90"/>
      <c r="K10" s="90"/>
      <c r="L10" s="90"/>
      <c r="M10" s="91"/>
    </row>
    <row r="11" spans="1:14" s="6" customFormat="1" ht="84" customHeight="1">
      <c r="A11" s="34" t="s">
        <v>22</v>
      </c>
      <c r="B11" s="29" t="s">
        <v>43</v>
      </c>
      <c r="C11" s="29" t="s">
        <v>6</v>
      </c>
      <c r="D11" s="27" t="s">
        <v>194</v>
      </c>
      <c r="E11" s="28" t="s">
        <v>128</v>
      </c>
      <c r="F11" s="29" t="s">
        <v>40</v>
      </c>
      <c r="G11" s="30" t="s">
        <v>41</v>
      </c>
      <c r="H11" s="29" t="s">
        <v>125</v>
      </c>
      <c r="I11" s="29" t="s">
        <v>126</v>
      </c>
      <c r="J11" s="29" t="s">
        <v>42</v>
      </c>
      <c r="K11" s="31" t="s">
        <v>157</v>
      </c>
      <c r="L11" s="31" t="s">
        <v>21</v>
      </c>
      <c r="M11" s="32" t="s">
        <v>0</v>
      </c>
      <c r="N11" s="3"/>
    </row>
    <row r="12" spans="1:14" s="7" customFormat="1" ht="54" customHeight="1">
      <c r="A12" s="40" t="s">
        <v>23</v>
      </c>
      <c r="B12" s="41" t="s">
        <v>44</v>
      </c>
      <c r="C12" s="67" t="s">
        <v>32</v>
      </c>
      <c r="D12" s="42" t="s">
        <v>190</v>
      </c>
      <c r="E12" s="57">
        <v>19000</v>
      </c>
      <c r="F12" s="74"/>
      <c r="G12" s="20"/>
      <c r="H12" s="78">
        <f>SUM(E12*F12)</f>
        <v>0</v>
      </c>
      <c r="I12" s="78">
        <f>H12+(H12*G12)</f>
        <v>0</v>
      </c>
      <c r="J12" s="22"/>
      <c r="K12" s="22"/>
      <c r="L12" s="35"/>
      <c r="M12" s="23"/>
      <c r="N12" s="2"/>
    </row>
    <row r="13" spans="1:14" s="7" customFormat="1" ht="52.5" customHeight="1">
      <c r="A13" s="39" t="s">
        <v>24</v>
      </c>
      <c r="B13" s="37" t="s">
        <v>45</v>
      </c>
      <c r="C13" s="68" t="s">
        <v>33</v>
      </c>
      <c r="D13" s="38" t="s">
        <v>190</v>
      </c>
      <c r="E13" s="56">
        <v>60</v>
      </c>
      <c r="F13" s="75"/>
      <c r="G13" s="20"/>
      <c r="H13" s="78">
        <f aca="true" t="shared" si="0" ref="H13:H22">SUM(E13*F13)</f>
        <v>0</v>
      </c>
      <c r="I13" s="78">
        <f aca="true" t="shared" si="1" ref="I13:I22">H13+(H13*G13)</f>
        <v>0</v>
      </c>
      <c r="J13" s="22"/>
      <c r="K13" s="22"/>
      <c r="L13" s="35"/>
      <c r="M13" s="23"/>
      <c r="N13" s="2"/>
    </row>
    <row r="14" spans="1:14" s="7" customFormat="1" ht="39" customHeight="1">
      <c r="A14" s="40" t="s">
        <v>25</v>
      </c>
      <c r="B14" s="37" t="s">
        <v>46</v>
      </c>
      <c r="C14" s="68" t="s">
        <v>34</v>
      </c>
      <c r="D14" s="38" t="s">
        <v>190</v>
      </c>
      <c r="E14" s="56">
        <v>2006</v>
      </c>
      <c r="F14" s="72"/>
      <c r="G14" s="20"/>
      <c r="H14" s="78">
        <f t="shared" si="0"/>
        <v>0</v>
      </c>
      <c r="I14" s="78">
        <f t="shared" si="1"/>
        <v>0</v>
      </c>
      <c r="J14" s="22"/>
      <c r="K14" s="22"/>
      <c r="L14" s="35"/>
      <c r="M14" s="23"/>
      <c r="N14" s="2"/>
    </row>
    <row r="15" spans="1:14" s="7" customFormat="1" ht="39" customHeight="1">
      <c r="A15" s="39" t="s">
        <v>26</v>
      </c>
      <c r="B15" s="37" t="s">
        <v>47</v>
      </c>
      <c r="C15" s="68" t="s">
        <v>35</v>
      </c>
      <c r="D15" s="38" t="s">
        <v>193</v>
      </c>
      <c r="E15" s="56">
        <v>68</v>
      </c>
      <c r="F15" s="72"/>
      <c r="G15" s="20"/>
      <c r="H15" s="78">
        <f t="shared" si="0"/>
        <v>0</v>
      </c>
      <c r="I15" s="78">
        <f t="shared" si="1"/>
        <v>0</v>
      </c>
      <c r="J15" s="22"/>
      <c r="K15" s="22"/>
      <c r="L15" s="35"/>
      <c r="M15" s="23"/>
      <c r="N15" s="2"/>
    </row>
    <row r="16" spans="1:14" s="7" customFormat="1" ht="39.75" customHeight="1">
      <c r="A16" s="40" t="s">
        <v>27</v>
      </c>
      <c r="B16" s="37">
        <v>2358</v>
      </c>
      <c r="C16" s="68" t="s">
        <v>36</v>
      </c>
      <c r="D16" s="38" t="s">
        <v>190</v>
      </c>
      <c r="E16" s="56">
        <v>16</v>
      </c>
      <c r="F16" s="72"/>
      <c r="G16" s="20"/>
      <c r="H16" s="78">
        <f t="shared" si="0"/>
        <v>0</v>
      </c>
      <c r="I16" s="78">
        <f t="shared" si="1"/>
        <v>0</v>
      </c>
      <c r="J16" s="22"/>
      <c r="K16" s="22"/>
      <c r="L16" s="35"/>
      <c r="M16" s="23"/>
      <c r="N16" s="2"/>
    </row>
    <row r="17" spans="1:14" s="7" customFormat="1" ht="42" customHeight="1" thickBot="1">
      <c r="A17" s="89" t="s">
        <v>28</v>
      </c>
      <c r="B17" s="48">
        <v>2359</v>
      </c>
      <c r="C17" s="69" t="s">
        <v>37</v>
      </c>
      <c r="D17" s="49" t="s">
        <v>190</v>
      </c>
      <c r="E17" s="58">
        <v>120</v>
      </c>
      <c r="F17" s="73"/>
      <c r="G17" s="21"/>
      <c r="H17" s="79">
        <f t="shared" si="0"/>
        <v>0</v>
      </c>
      <c r="I17" s="79">
        <f t="shared" si="1"/>
        <v>0</v>
      </c>
      <c r="J17" s="24"/>
      <c r="K17" s="24"/>
      <c r="L17" s="36"/>
      <c r="M17" s="25"/>
      <c r="N17" s="2"/>
    </row>
    <row r="18" spans="1:13" s="6" customFormat="1" ht="25.9" customHeight="1" thickBot="1">
      <c r="A18" s="208" t="s">
        <v>121</v>
      </c>
      <c r="B18" s="209"/>
      <c r="C18" s="209"/>
      <c r="D18" s="209"/>
      <c r="E18" s="209"/>
      <c r="F18" s="209"/>
      <c r="G18" s="210"/>
      <c r="H18" s="123">
        <f>SUM(H12:H17)</f>
        <v>0</v>
      </c>
      <c r="I18" s="124">
        <f>SUM(I12:I17)</f>
        <v>0</v>
      </c>
      <c r="J18" s="70"/>
      <c r="K18" s="71"/>
      <c r="L18" s="71"/>
      <c r="M18" s="71"/>
    </row>
    <row r="19" spans="1:14" s="7" customFormat="1" ht="22.5" customHeight="1" thickBot="1">
      <c r="A19" s="98"/>
      <c r="B19" s="99"/>
      <c r="C19" s="97"/>
      <c r="D19" s="100"/>
      <c r="E19" s="101"/>
      <c r="F19" s="102"/>
      <c r="G19" s="103"/>
      <c r="H19" s="104"/>
      <c r="I19" s="104"/>
      <c r="J19" s="105"/>
      <c r="K19" s="105"/>
      <c r="L19" s="105"/>
      <c r="M19" s="105"/>
      <c r="N19" s="2"/>
    </row>
    <row r="20" spans="1:14" s="7" customFormat="1" ht="24.75" customHeight="1" thickBot="1">
      <c r="A20" s="211" t="s">
        <v>215</v>
      </c>
      <c r="B20" s="212"/>
      <c r="C20" s="212"/>
      <c r="D20" s="212"/>
      <c r="E20" s="212"/>
      <c r="F20" s="92"/>
      <c r="G20" s="93"/>
      <c r="H20" s="94"/>
      <c r="I20" s="94"/>
      <c r="J20" s="95"/>
      <c r="K20" s="95"/>
      <c r="L20" s="95"/>
      <c r="M20" s="96"/>
      <c r="N20" s="2"/>
    </row>
    <row r="21" spans="1:14" s="7" customFormat="1" ht="84" customHeight="1">
      <c r="A21" s="34" t="s">
        <v>22</v>
      </c>
      <c r="B21" s="29" t="s">
        <v>43</v>
      </c>
      <c r="C21" s="29" t="s">
        <v>6</v>
      </c>
      <c r="D21" s="27" t="s">
        <v>194</v>
      </c>
      <c r="E21" s="28" t="s">
        <v>128</v>
      </c>
      <c r="F21" s="29" t="s">
        <v>40</v>
      </c>
      <c r="G21" s="30" t="s">
        <v>41</v>
      </c>
      <c r="H21" s="29" t="s">
        <v>125</v>
      </c>
      <c r="I21" s="29" t="s">
        <v>126</v>
      </c>
      <c r="J21" s="29" t="s">
        <v>42</v>
      </c>
      <c r="K21" s="31" t="s">
        <v>157</v>
      </c>
      <c r="L21" s="31" t="s">
        <v>21</v>
      </c>
      <c r="M21" s="32" t="s">
        <v>0</v>
      </c>
      <c r="N21" s="2"/>
    </row>
    <row r="22" spans="1:14" s="7" customFormat="1" ht="63.75" customHeight="1" thickBot="1">
      <c r="A22" s="89" t="s">
        <v>29</v>
      </c>
      <c r="B22" s="48" t="s">
        <v>48</v>
      </c>
      <c r="C22" s="152" t="s">
        <v>304</v>
      </c>
      <c r="D22" s="49" t="s">
        <v>190</v>
      </c>
      <c r="E22" s="58">
        <v>2300</v>
      </c>
      <c r="F22" s="139"/>
      <c r="G22" s="21"/>
      <c r="H22" s="79">
        <f t="shared" si="0"/>
        <v>0</v>
      </c>
      <c r="I22" s="79">
        <f t="shared" si="1"/>
        <v>0</v>
      </c>
      <c r="J22" s="24"/>
      <c r="K22" s="24"/>
      <c r="L22" s="36"/>
      <c r="M22" s="25"/>
      <c r="N22" s="2"/>
    </row>
    <row r="23" spans="1:13" s="6" customFormat="1" ht="25.9" customHeight="1" thickBot="1">
      <c r="A23" s="208" t="s">
        <v>121</v>
      </c>
      <c r="B23" s="209"/>
      <c r="C23" s="209"/>
      <c r="D23" s="209"/>
      <c r="E23" s="209"/>
      <c r="F23" s="209"/>
      <c r="G23" s="210"/>
      <c r="H23" s="123">
        <f>SUM(H22)</f>
        <v>0</v>
      </c>
      <c r="I23" s="124">
        <f>SUM(I22)</f>
        <v>0</v>
      </c>
      <c r="J23" s="70"/>
      <c r="K23" s="71"/>
      <c r="L23" s="71"/>
      <c r="M23" s="71"/>
    </row>
    <row r="24" spans="1:14" s="7" customFormat="1" ht="24" customHeight="1" thickBot="1">
      <c r="A24" s="106"/>
      <c r="B24" s="107"/>
      <c r="C24" s="108"/>
      <c r="D24" s="109"/>
      <c r="E24" s="110"/>
      <c r="F24" s="111"/>
      <c r="G24" s="112"/>
      <c r="H24" s="113"/>
      <c r="I24" s="113"/>
      <c r="J24" s="114"/>
      <c r="K24" s="114"/>
      <c r="L24" s="114"/>
      <c r="M24" s="114"/>
      <c r="N24" s="2"/>
    </row>
    <row r="25" spans="1:14" s="7" customFormat="1" ht="26.25" customHeight="1" thickBot="1">
      <c r="A25" s="211" t="s">
        <v>216</v>
      </c>
      <c r="B25" s="212"/>
      <c r="C25" s="212"/>
      <c r="D25" s="212"/>
      <c r="E25" s="212"/>
      <c r="F25" s="92"/>
      <c r="G25" s="93"/>
      <c r="H25" s="94"/>
      <c r="I25" s="94"/>
      <c r="J25" s="95"/>
      <c r="K25" s="95"/>
      <c r="L25" s="95"/>
      <c r="M25" s="96"/>
      <c r="N25" s="2"/>
    </row>
    <row r="26" spans="1:14" s="7" customFormat="1" ht="79.5" customHeight="1">
      <c r="A26" s="34" t="s">
        <v>22</v>
      </c>
      <c r="B26" s="29" t="s">
        <v>43</v>
      </c>
      <c r="C26" s="29" t="s">
        <v>6</v>
      </c>
      <c r="D26" s="27" t="s">
        <v>194</v>
      </c>
      <c r="E26" s="28" t="s">
        <v>128</v>
      </c>
      <c r="F26" s="29" t="s">
        <v>40</v>
      </c>
      <c r="G26" s="30" t="s">
        <v>41</v>
      </c>
      <c r="H26" s="29" t="s">
        <v>125</v>
      </c>
      <c r="I26" s="29" t="s">
        <v>126</v>
      </c>
      <c r="J26" s="29" t="s">
        <v>42</v>
      </c>
      <c r="K26" s="31" t="s">
        <v>157</v>
      </c>
      <c r="L26" s="31" t="s">
        <v>21</v>
      </c>
      <c r="M26" s="32" t="s">
        <v>0</v>
      </c>
      <c r="N26" s="2"/>
    </row>
    <row r="27" spans="1:14" s="7" customFormat="1" ht="51.75" customHeight="1">
      <c r="A27" s="39" t="s">
        <v>30</v>
      </c>
      <c r="B27" s="37" t="s">
        <v>49</v>
      </c>
      <c r="C27" s="68" t="s">
        <v>38</v>
      </c>
      <c r="D27" s="38" t="s">
        <v>190</v>
      </c>
      <c r="E27" s="56">
        <v>8</v>
      </c>
      <c r="F27" s="137"/>
      <c r="G27" s="20"/>
      <c r="H27" s="78">
        <f aca="true" t="shared" si="2" ref="H27">SUM(E27*F27)</f>
        <v>0</v>
      </c>
      <c r="I27" s="78">
        <f aca="true" t="shared" si="3" ref="I27">H27+(H27*G27)</f>
        <v>0</v>
      </c>
      <c r="J27" s="22"/>
      <c r="K27" s="22"/>
      <c r="L27" s="35"/>
      <c r="M27" s="23"/>
      <c r="N27" s="2"/>
    </row>
    <row r="28" spans="1:14" s="7" customFormat="1" ht="56.25" customHeight="1" thickBot="1">
      <c r="A28" s="40" t="s">
        <v>31</v>
      </c>
      <c r="B28" s="48" t="s">
        <v>50</v>
      </c>
      <c r="C28" s="69" t="s">
        <v>39</v>
      </c>
      <c r="D28" s="49" t="s">
        <v>190</v>
      </c>
      <c r="E28" s="58">
        <v>100</v>
      </c>
      <c r="F28" s="139"/>
      <c r="G28" s="20"/>
      <c r="H28" s="79">
        <f aca="true" t="shared" si="4" ref="H28">SUM(E28*F28)</f>
        <v>0</v>
      </c>
      <c r="I28" s="79">
        <f aca="true" t="shared" si="5" ref="I28">H28+(H28*G28)</f>
        <v>0</v>
      </c>
      <c r="J28" s="24"/>
      <c r="K28" s="24"/>
      <c r="L28" s="36"/>
      <c r="M28" s="25"/>
      <c r="N28" s="2"/>
    </row>
    <row r="29" spans="1:13" s="6" customFormat="1" ht="25.9" customHeight="1" thickBot="1">
      <c r="A29" s="208" t="s">
        <v>121</v>
      </c>
      <c r="B29" s="209"/>
      <c r="C29" s="209"/>
      <c r="D29" s="209"/>
      <c r="E29" s="209"/>
      <c r="F29" s="209"/>
      <c r="G29" s="210"/>
      <c r="H29" s="123">
        <f>SUM(H27:H28)</f>
        <v>0</v>
      </c>
      <c r="I29" s="124">
        <f>SUM(I27:I28)</f>
        <v>0</v>
      </c>
      <c r="J29" s="70"/>
      <c r="K29" s="71"/>
      <c r="L29" s="71"/>
      <c r="M29" s="71"/>
    </row>
    <row r="30" spans="1:13" s="6" customFormat="1" ht="10.15" customHeight="1" thickBot="1">
      <c r="A30" s="185"/>
      <c r="B30" s="185"/>
      <c r="C30" s="185"/>
      <c r="D30" s="186"/>
      <c r="E30" s="186"/>
      <c r="F30" s="186"/>
      <c r="G30" s="186"/>
      <c r="H30" s="186"/>
      <c r="I30" s="186"/>
      <c r="J30" s="186"/>
      <c r="K30" s="186"/>
      <c r="L30" s="186"/>
      <c r="M30" s="186"/>
    </row>
    <row r="31" spans="1:8" ht="30" customHeight="1" thickBot="1">
      <c r="A31" s="216" t="s">
        <v>136</v>
      </c>
      <c r="B31" s="217"/>
      <c r="C31" s="218"/>
      <c r="D31" s="187" t="s">
        <v>17</v>
      </c>
      <c r="E31" s="188"/>
      <c r="F31" s="189">
        <f>H18+H23+H29</f>
        <v>0</v>
      </c>
      <c r="G31" s="190"/>
      <c r="H31" s="191"/>
    </row>
    <row r="32" spans="1:8" ht="30" customHeight="1" thickBot="1">
      <c r="A32" s="13"/>
      <c r="B32" s="13"/>
      <c r="C32" s="13"/>
      <c r="D32" s="192" t="s">
        <v>19</v>
      </c>
      <c r="E32" s="193"/>
      <c r="F32" s="194">
        <f>F33-F31</f>
        <v>0</v>
      </c>
      <c r="G32" s="195"/>
      <c r="H32" s="196"/>
    </row>
    <row r="33" spans="1:8" ht="30" customHeight="1" thickBot="1">
      <c r="A33" s="11"/>
      <c r="B33" s="11"/>
      <c r="C33" s="11"/>
      <c r="D33" s="213" t="s">
        <v>18</v>
      </c>
      <c r="E33" s="214"/>
      <c r="F33" s="215">
        <f>I18+I23+I29</f>
        <v>0</v>
      </c>
      <c r="G33" s="195"/>
      <c r="H33" s="196"/>
    </row>
    <row r="34" spans="1:13" s="6" customFormat="1" ht="10.15" customHeight="1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s="6" customFormat="1" ht="25.15" customHeight="1" thickBot="1">
      <c r="A35" s="219" t="s">
        <v>11</v>
      </c>
      <c r="B35" s="219"/>
      <c r="C35" s="219"/>
      <c r="D35" s="219"/>
      <c r="E35" s="219"/>
      <c r="F35" s="220"/>
      <c r="G35"/>
      <c r="H35"/>
      <c r="I35"/>
      <c r="J35"/>
      <c r="K35"/>
      <c r="L35"/>
      <c r="M35"/>
    </row>
    <row r="36" spans="1:7" s="9" customFormat="1" ht="36" customHeight="1" thickBot="1">
      <c r="A36" s="181" t="s">
        <v>199</v>
      </c>
      <c r="B36" s="182"/>
      <c r="C36" s="182"/>
      <c r="D36" s="182"/>
      <c r="E36" s="182"/>
      <c r="F36" s="183" t="s">
        <v>9</v>
      </c>
      <c r="G36" s="184"/>
    </row>
    <row r="37" spans="1:7" s="9" customFormat="1" ht="42.75" customHeight="1">
      <c r="A37" s="197" t="s">
        <v>70</v>
      </c>
      <c r="B37" s="198"/>
      <c r="C37" s="198"/>
      <c r="D37" s="199"/>
      <c r="E37" s="199"/>
      <c r="F37" s="200"/>
      <c r="G37" s="201"/>
    </row>
    <row r="38" spans="1:7" s="9" customFormat="1" ht="65.25" customHeight="1">
      <c r="A38" s="172" t="s">
        <v>12</v>
      </c>
      <c r="B38" s="173"/>
      <c r="C38" s="173"/>
      <c r="D38" s="174"/>
      <c r="E38" s="174"/>
      <c r="F38" s="175"/>
      <c r="G38" s="176"/>
    </row>
    <row r="39" spans="1:7" s="9" customFormat="1" ht="30" customHeight="1">
      <c r="A39" s="169" t="s">
        <v>7</v>
      </c>
      <c r="B39" s="170"/>
      <c r="C39" s="170"/>
      <c r="D39" s="170"/>
      <c r="E39" s="170"/>
      <c r="F39" s="175"/>
      <c r="G39" s="176"/>
    </row>
    <row r="40" spans="1:7" s="9" customFormat="1" ht="25.15" customHeight="1">
      <c r="A40" s="159" t="s">
        <v>8</v>
      </c>
      <c r="B40" s="160"/>
      <c r="C40" s="160"/>
      <c r="D40" s="160"/>
      <c r="E40" s="160"/>
      <c r="F40" s="175"/>
      <c r="G40" s="176"/>
    </row>
    <row r="41" spans="1:7" s="9" customFormat="1" ht="25.15" customHeight="1">
      <c r="A41" s="169" t="s">
        <v>340</v>
      </c>
      <c r="B41" s="170"/>
      <c r="C41" s="170"/>
      <c r="D41" s="170"/>
      <c r="E41" s="171"/>
      <c r="F41" s="155"/>
      <c r="G41" s="156"/>
    </row>
    <row r="42" spans="1:7" s="9" customFormat="1" ht="25.15" customHeight="1">
      <c r="A42" s="177" t="s">
        <v>195</v>
      </c>
      <c r="B42" s="178"/>
      <c r="C42" s="178"/>
      <c r="D42" s="179"/>
      <c r="E42" s="180"/>
      <c r="F42" s="175"/>
      <c r="G42" s="176"/>
    </row>
    <row r="43" spans="1:7" s="9" customFormat="1" ht="25.15" customHeight="1">
      <c r="A43" s="177" t="s">
        <v>196</v>
      </c>
      <c r="B43" s="178"/>
      <c r="C43" s="178"/>
      <c r="D43" s="179"/>
      <c r="E43" s="180"/>
      <c r="F43" s="175"/>
      <c r="G43" s="176"/>
    </row>
    <row r="44" spans="1:7" s="9" customFormat="1" ht="25.15" customHeight="1">
      <c r="A44" s="159" t="s">
        <v>197</v>
      </c>
      <c r="B44" s="160"/>
      <c r="C44" s="160"/>
      <c r="D44" s="160"/>
      <c r="E44" s="161"/>
      <c r="F44" s="155"/>
      <c r="G44" s="156"/>
    </row>
    <row r="45" spans="1:7" s="9" customFormat="1" ht="25.15" customHeight="1">
      <c r="A45" s="159" t="s">
        <v>198</v>
      </c>
      <c r="B45" s="160"/>
      <c r="C45" s="160"/>
      <c r="D45" s="160"/>
      <c r="E45" s="161"/>
      <c r="F45" s="86"/>
      <c r="G45" s="87"/>
    </row>
    <row r="46" spans="1:7" s="9" customFormat="1" ht="28.5" customHeight="1">
      <c r="A46" s="169" t="s">
        <v>187</v>
      </c>
      <c r="B46" s="170"/>
      <c r="C46" s="170"/>
      <c r="D46" s="170"/>
      <c r="E46" s="171"/>
      <c r="F46" s="155"/>
      <c r="G46" s="156"/>
    </row>
    <row r="47" spans="1:7" s="9" customFormat="1" ht="25.15" customHeight="1">
      <c r="A47" s="159" t="s">
        <v>188</v>
      </c>
      <c r="B47" s="160"/>
      <c r="C47" s="160"/>
      <c r="D47" s="160"/>
      <c r="E47" s="161"/>
      <c r="F47" s="155"/>
      <c r="G47" s="156"/>
    </row>
    <row r="48" spans="1:7" s="9" customFormat="1" ht="25.15" customHeight="1" thickBot="1">
      <c r="A48" s="162" t="s">
        <v>189</v>
      </c>
      <c r="B48" s="163"/>
      <c r="C48" s="163"/>
      <c r="D48" s="163"/>
      <c r="E48" s="164"/>
      <c r="F48" s="157"/>
      <c r="G48" s="158"/>
    </row>
    <row r="49" spans="1:5" s="9" customFormat="1" ht="15.75">
      <c r="A49" s="10"/>
      <c r="B49" s="10"/>
      <c r="C49" s="10"/>
      <c r="D49" s="10"/>
      <c r="E49" s="10"/>
    </row>
    <row r="50" spans="1:7" ht="12.75">
      <c r="A50" s="12" t="s">
        <v>13</v>
      </c>
      <c r="B50" s="12"/>
      <c r="C50" s="12"/>
      <c r="D50" s="12"/>
      <c r="E50" s="12"/>
      <c r="F50" s="12"/>
      <c r="G50" s="12"/>
    </row>
    <row r="52" spans="1:9" ht="12.75">
      <c r="A52" s="165" t="s">
        <v>53</v>
      </c>
      <c r="B52" s="165"/>
      <c r="C52" s="165"/>
      <c r="D52" s="165"/>
      <c r="E52" s="165"/>
      <c r="F52" s="165"/>
      <c r="G52" s="165"/>
      <c r="H52" s="165"/>
      <c r="I52" s="165"/>
    </row>
    <row r="53" spans="1:9" ht="12.75">
      <c r="A53" s="166"/>
      <c r="B53" s="166"/>
      <c r="C53" s="166"/>
      <c r="D53" s="166"/>
      <c r="E53" s="166"/>
      <c r="F53" s="166"/>
      <c r="G53" s="166"/>
      <c r="H53" s="166"/>
      <c r="I53" s="166"/>
    </row>
    <row r="54" spans="1:9" ht="28.5" customHeight="1">
      <c r="A54" s="166" t="s">
        <v>14</v>
      </c>
      <c r="B54" s="166"/>
      <c r="C54" s="166"/>
      <c r="D54" s="166"/>
      <c r="E54" s="166"/>
      <c r="F54" s="166"/>
      <c r="G54" s="166"/>
      <c r="H54" s="166"/>
      <c r="I54" s="166"/>
    </row>
    <row r="55" spans="1:9" ht="12.75">
      <c r="A55" s="167" t="s">
        <v>16</v>
      </c>
      <c r="B55" s="167"/>
      <c r="C55" s="167"/>
      <c r="D55" s="167"/>
      <c r="E55" s="167"/>
      <c r="F55" s="167"/>
      <c r="G55" s="167"/>
      <c r="H55" s="167"/>
      <c r="I55" s="167"/>
    </row>
    <row r="56" spans="1:9" ht="21.75" customHeight="1">
      <c r="A56" s="168" t="s">
        <v>15</v>
      </c>
      <c r="B56" s="168"/>
      <c r="C56" s="168"/>
      <c r="D56" s="168"/>
      <c r="E56" s="168"/>
      <c r="F56" s="168"/>
      <c r="G56" s="168"/>
      <c r="H56" s="168"/>
      <c r="I56" s="168"/>
    </row>
  </sheetData>
  <sheetProtection sheet="1" objects="1" scenarios="1"/>
  <mergeCells count="55">
    <mergeCell ref="H1:M1"/>
    <mergeCell ref="A2:M2"/>
    <mergeCell ref="A3:D3"/>
    <mergeCell ref="E3:M3"/>
    <mergeCell ref="A4:D4"/>
    <mergeCell ref="E4:M4"/>
    <mergeCell ref="A37:E37"/>
    <mergeCell ref="F37:G37"/>
    <mergeCell ref="A5:D5"/>
    <mergeCell ref="E5:M5"/>
    <mergeCell ref="A7:M7"/>
    <mergeCell ref="A8:M8"/>
    <mergeCell ref="A29:G29"/>
    <mergeCell ref="A10:E10"/>
    <mergeCell ref="A20:E20"/>
    <mergeCell ref="A25:E25"/>
    <mergeCell ref="A18:G18"/>
    <mergeCell ref="A23:G23"/>
    <mergeCell ref="D33:E33"/>
    <mergeCell ref="F33:H33"/>
    <mergeCell ref="A31:C31"/>
    <mergeCell ref="A35:F35"/>
    <mergeCell ref="A36:E36"/>
    <mergeCell ref="F36:G36"/>
    <mergeCell ref="A30:M30"/>
    <mergeCell ref="D31:E31"/>
    <mergeCell ref="F31:H31"/>
    <mergeCell ref="D32:E32"/>
    <mergeCell ref="F32:H32"/>
    <mergeCell ref="A44:E44"/>
    <mergeCell ref="F44:G44"/>
    <mergeCell ref="A46:E46"/>
    <mergeCell ref="F46:G46"/>
    <mergeCell ref="A38:E38"/>
    <mergeCell ref="F38:G38"/>
    <mergeCell ref="A43:E43"/>
    <mergeCell ref="F43:G43"/>
    <mergeCell ref="A39:E39"/>
    <mergeCell ref="F39:G39"/>
    <mergeCell ref="A40:E40"/>
    <mergeCell ref="F40:G40"/>
    <mergeCell ref="A42:E42"/>
    <mergeCell ref="F42:G42"/>
    <mergeCell ref="A41:E41"/>
    <mergeCell ref="F41:G41"/>
    <mergeCell ref="A52:I52"/>
    <mergeCell ref="A53:I53"/>
    <mergeCell ref="A54:I54"/>
    <mergeCell ref="A55:I55"/>
    <mergeCell ref="A56:I56"/>
    <mergeCell ref="F47:G47"/>
    <mergeCell ref="F48:G48"/>
    <mergeCell ref="A47:E47"/>
    <mergeCell ref="A48:E48"/>
    <mergeCell ref="A45:E45"/>
  </mergeCell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2E333-E5F1-41ED-84C3-511B680F17BC}">
  <sheetPr>
    <tabColor rgb="FFFF0000"/>
    <pageSetUpPr fitToPage="1"/>
  </sheetPr>
  <dimension ref="A1:O42"/>
  <sheetViews>
    <sheetView workbookViewId="0" topLeftCell="A1">
      <selection activeCell="E5" sqref="E5:M5"/>
    </sheetView>
  </sheetViews>
  <sheetFormatPr defaultColWidth="8.8515625" defaultRowHeight="12.75"/>
  <cols>
    <col min="1" max="1" width="4.7109375" style="0" customWidth="1"/>
    <col min="2" max="2" width="10.8515625" style="0" customWidth="1"/>
    <col min="3" max="3" width="36.28125" style="0" customWidth="1"/>
    <col min="4" max="4" width="10.421875" style="0" customWidth="1"/>
    <col min="5" max="5" width="14.8515625" style="0" customWidth="1"/>
    <col min="6" max="6" width="14.57421875" style="0" customWidth="1"/>
    <col min="7" max="7" width="7.7109375" style="0" customWidth="1"/>
    <col min="8" max="9" width="17.7109375" style="0" customWidth="1"/>
    <col min="10" max="10" width="16.7109375" style="0" customWidth="1"/>
    <col min="11" max="11" width="12.28125" style="0" customWidth="1"/>
    <col min="12" max="13" width="12.7109375" style="0" customWidth="1"/>
  </cols>
  <sheetData>
    <row r="1" spans="1:13" s="6" customFormat="1" ht="13.5" thickBot="1">
      <c r="A1" s="2"/>
      <c r="B1" s="2"/>
      <c r="C1" s="2"/>
      <c r="D1" s="3"/>
      <c r="E1" s="4"/>
      <c r="F1" s="5"/>
      <c r="G1" s="3"/>
      <c r="H1" s="221" t="s">
        <v>173</v>
      </c>
      <c r="I1" s="221"/>
      <c r="J1" s="222"/>
      <c r="K1" s="222"/>
      <c r="L1" s="222"/>
      <c r="M1" s="222"/>
    </row>
    <row r="2" spans="1:13" s="6" customFormat="1" ht="21.6" customHeight="1" thickBot="1">
      <c r="A2" s="223" t="s">
        <v>174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</row>
    <row r="3" spans="1:13" s="6" customFormat="1" ht="31.15" customHeight="1" thickBot="1">
      <c r="A3" s="226" t="s">
        <v>3</v>
      </c>
      <c r="B3" s="227"/>
      <c r="C3" s="227"/>
      <c r="D3" s="228"/>
      <c r="E3" s="229" t="s">
        <v>176</v>
      </c>
      <c r="F3" s="229"/>
      <c r="G3" s="229"/>
      <c r="H3" s="229"/>
      <c r="I3" s="229"/>
      <c r="J3" s="229"/>
      <c r="K3" s="229"/>
      <c r="L3" s="229"/>
      <c r="M3" s="230"/>
    </row>
    <row r="4" spans="1:13" s="6" customFormat="1" ht="31.15" customHeight="1" thickBot="1">
      <c r="A4" s="226" t="s">
        <v>5</v>
      </c>
      <c r="B4" s="227"/>
      <c r="C4" s="227"/>
      <c r="D4" s="228"/>
      <c r="E4" s="231" t="s">
        <v>242</v>
      </c>
      <c r="F4" s="231"/>
      <c r="G4" s="231"/>
      <c r="H4" s="231"/>
      <c r="I4" s="231"/>
      <c r="J4" s="231"/>
      <c r="K4" s="231"/>
      <c r="L4" s="231"/>
      <c r="M4" s="232"/>
    </row>
    <row r="5" spans="1:13" s="6" customFormat="1" ht="27" customHeight="1" thickBot="1">
      <c r="A5" s="202" t="s">
        <v>20</v>
      </c>
      <c r="B5" s="203"/>
      <c r="C5" s="203"/>
      <c r="D5" s="204"/>
      <c r="E5" s="205" t="s">
        <v>4</v>
      </c>
      <c r="F5" s="205"/>
      <c r="G5" s="205"/>
      <c r="H5" s="205"/>
      <c r="I5" s="205"/>
      <c r="J5" s="205"/>
      <c r="K5" s="205"/>
      <c r="L5" s="205"/>
      <c r="M5" s="206"/>
    </row>
    <row r="6" spans="1:13" s="6" customFormat="1" ht="22.15" customHeight="1" thickBot="1">
      <c r="A6" s="33"/>
      <c r="B6" s="33"/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6" customFormat="1" ht="45" customHeight="1">
      <c r="A7" s="248" t="s">
        <v>100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8"/>
      <c r="O7" s="8"/>
    </row>
    <row r="8" spans="1:15" s="6" customFormat="1" ht="54.75" customHeight="1">
      <c r="A8" s="207" t="s">
        <v>171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8"/>
      <c r="O8" s="8"/>
    </row>
    <row r="9" spans="1:13" s="6" customFormat="1" ht="14.4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4" s="6" customFormat="1" ht="87.75" customHeight="1">
      <c r="A10" s="34" t="s">
        <v>22</v>
      </c>
      <c r="B10" s="29" t="s">
        <v>43</v>
      </c>
      <c r="C10" s="29" t="s">
        <v>6</v>
      </c>
      <c r="D10" s="66" t="s">
        <v>243</v>
      </c>
      <c r="E10" s="28" t="s">
        <v>128</v>
      </c>
      <c r="F10" s="83" t="s">
        <v>40</v>
      </c>
      <c r="G10" s="30" t="s">
        <v>41</v>
      </c>
      <c r="H10" s="29" t="s">
        <v>125</v>
      </c>
      <c r="I10" s="29" t="s">
        <v>126</v>
      </c>
      <c r="J10" s="29" t="s">
        <v>42</v>
      </c>
      <c r="K10" s="31" t="s">
        <v>157</v>
      </c>
      <c r="L10" s="31" t="s">
        <v>21</v>
      </c>
      <c r="M10" s="32" t="s">
        <v>0</v>
      </c>
      <c r="N10" s="3"/>
    </row>
    <row r="11" spans="1:14" s="7" customFormat="1" ht="44.25" customHeight="1">
      <c r="A11" s="52" t="s">
        <v>23</v>
      </c>
      <c r="B11" s="116">
        <v>1930</v>
      </c>
      <c r="C11" s="142" t="s">
        <v>300</v>
      </c>
      <c r="D11" s="38" t="s">
        <v>244</v>
      </c>
      <c r="E11" s="56">
        <v>1900</v>
      </c>
      <c r="F11" s="137"/>
      <c r="G11" s="20"/>
      <c r="H11" s="78">
        <f aca="true" t="shared" si="0" ref="H11:H15">SUM(E11*F11)</f>
        <v>0</v>
      </c>
      <c r="I11" s="78">
        <f aca="true" t="shared" si="1" ref="I11:I15">H11+(H11*G11)</f>
        <v>0</v>
      </c>
      <c r="J11" s="22"/>
      <c r="K11" s="22"/>
      <c r="L11" s="35"/>
      <c r="M11" s="23"/>
      <c r="N11" s="2"/>
    </row>
    <row r="12" spans="1:14" s="7" customFormat="1" ht="44.25" customHeight="1">
      <c r="A12" s="52" t="s">
        <v>24</v>
      </c>
      <c r="B12" s="116">
        <v>1933</v>
      </c>
      <c r="C12" s="142" t="s">
        <v>299</v>
      </c>
      <c r="D12" s="38" t="s">
        <v>244</v>
      </c>
      <c r="E12" s="56">
        <v>31160</v>
      </c>
      <c r="F12" s="137"/>
      <c r="G12" s="20"/>
      <c r="H12" s="78">
        <f t="shared" si="0"/>
        <v>0</v>
      </c>
      <c r="I12" s="78">
        <f t="shared" si="1"/>
        <v>0</v>
      </c>
      <c r="J12" s="22"/>
      <c r="K12" s="22"/>
      <c r="L12" s="35"/>
      <c r="M12" s="23"/>
      <c r="N12" s="2"/>
    </row>
    <row r="13" spans="1:14" s="7" customFormat="1" ht="44.25" customHeight="1">
      <c r="A13" s="52" t="s">
        <v>25</v>
      </c>
      <c r="B13" s="116">
        <v>1934</v>
      </c>
      <c r="C13" s="142" t="s">
        <v>298</v>
      </c>
      <c r="D13" s="38" t="s">
        <v>244</v>
      </c>
      <c r="E13" s="56">
        <v>21440</v>
      </c>
      <c r="F13" s="137"/>
      <c r="G13" s="20"/>
      <c r="H13" s="78">
        <f t="shared" si="0"/>
        <v>0</v>
      </c>
      <c r="I13" s="78">
        <f t="shared" si="1"/>
        <v>0</v>
      </c>
      <c r="J13" s="22"/>
      <c r="K13" s="22"/>
      <c r="L13" s="35"/>
      <c r="M13" s="23"/>
      <c r="N13" s="2"/>
    </row>
    <row r="14" spans="1:14" s="7" customFormat="1" ht="44.25" customHeight="1">
      <c r="A14" s="52" t="s">
        <v>26</v>
      </c>
      <c r="B14" s="116">
        <v>1935</v>
      </c>
      <c r="C14" s="142" t="s">
        <v>297</v>
      </c>
      <c r="D14" s="38" t="s">
        <v>244</v>
      </c>
      <c r="E14" s="56">
        <v>4940</v>
      </c>
      <c r="F14" s="137"/>
      <c r="G14" s="20"/>
      <c r="H14" s="78">
        <f t="shared" si="0"/>
        <v>0</v>
      </c>
      <c r="I14" s="78">
        <f t="shared" si="1"/>
        <v>0</v>
      </c>
      <c r="J14" s="22"/>
      <c r="K14" s="22"/>
      <c r="L14" s="35"/>
      <c r="M14" s="23"/>
      <c r="N14" s="2"/>
    </row>
    <row r="15" spans="1:14" s="7" customFormat="1" ht="44.25" customHeight="1" thickBot="1">
      <c r="A15" s="52" t="s">
        <v>27</v>
      </c>
      <c r="B15" s="145">
        <v>1936</v>
      </c>
      <c r="C15" s="144" t="s">
        <v>296</v>
      </c>
      <c r="D15" s="49" t="s">
        <v>244</v>
      </c>
      <c r="E15" s="56">
        <v>4320</v>
      </c>
      <c r="F15" s="139"/>
      <c r="G15" s="20"/>
      <c r="H15" s="78">
        <f t="shared" si="0"/>
        <v>0</v>
      </c>
      <c r="I15" s="78">
        <f t="shared" si="1"/>
        <v>0</v>
      </c>
      <c r="J15" s="22"/>
      <c r="K15" s="22"/>
      <c r="L15" s="35"/>
      <c r="M15" s="23"/>
      <c r="N15" s="2"/>
    </row>
    <row r="16" spans="1:13" s="6" customFormat="1" ht="25.9" customHeight="1" thickBot="1">
      <c r="A16" s="208" t="s">
        <v>121</v>
      </c>
      <c r="B16" s="209"/>
      <c r="C16" s="209"/>
      <c r="D16" s="209"/>
      <c r="E16" s="209"/>
      <c r="F16" s="209"/>
      <c r="G16" s="210"/>
      <c r="H16" s="123">
        <f>SUM(H11:H15)</f>
        <v>0</v>
      </c>
      <c r="I16" s="124">
        <f>SUM(I11:I15)</f>
        <v>0</v>
      </c>
      <c r="J16" s="70"/>
      <c r="K16" s="71"/>
      <c r="L16" s="71"/>
      <c r="M16" s="71"/>
    </row>
    <row r="17" spans="1:13" s="6" customFormat="1" ht="10.15" customHeight="1" thickBot="1">
      <c r="A17" s="185"/>
      <c r="B17" s="185"/>
      <c r="C17" s="185"/>
      <c r="D17" s="186"/>
      <c r="E17" s="186"/>
      <c r="F17" s="186"/>
      <c r="G17" s="186"/>
      <c r="H17" s="186"/>
      <c r="I17" s="186"/>
      <c r="J17" s="186"/>
      <c r="K17" s="186"/>
      <c r="L17" s="186"/>
      <c r="M17" s="186"/>
    </row>
    <row r="18" spans="1:8" ht="30" customHeight="1" thickBot="1">
      <c r="A18" s="259" t="s">
        <v>149</v>
      </c>
      <c r="B18" s="260"/>
      <c r="C18" s="261"/>
      <c r="D18" s="271" t="s">
        <v>17</v>
      </c>
      <c r="E18" s="272"/>
      <c r="F18" s="189">
        <f>H16</f>
        <v>0</v>
      </c>
      <c r="G18" s="190"/>
      <c r="H18" s="191"/>
    </row>
    <row r="19" spans="1:8" ht="30" customHeight="1" thickBot="1">
      <c r="A19" s="13"/>
      <c r="B19" s="13"/>
      <c r="C19" s="13"/>
      <c r="D19" s="273" t="s">
        <v>19</v>
      </c>
      <c r="E19" s="274"/>
      <c r="F19" s="194">
        <f>F20-F18</f>
        <v>0</v>
      </c>
      <c r="G19" s="195"/>
      <c r="H19" s="196"/>
    </row>
    <row r="20" spans="1:8" ht="30" customHeight="1" thickBot="1">
      <c r="A20" s="11"/>
      <c r="B20" s="11"/>
      <c r="C20" s="11"/>
      <c r="D20" s="246" t="s">
        <v>18</v>
      </c>
      <c r="E20" s="247"/>
      <c r="F20" s="215">
        <f aca="true" t="shared" si="2" ref="F20">I16</f>
        <v>0</v>
      </c>
      <c r="G20" s="195"/>
      <c r="H20" s="196"/>
    </row>
    <row r="21" spans="1:13" s="6" customFormat="1" ht="10.15" customHeight="1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6" customFormat="1" ht="25.15" customHeight="1" thickBot="1">
      <c r="A22" s="219" t="s">
        <v>11</v>
      </c>
      <c r="B22" s="219"/>
      <c r="C22" s="219"/>
      <c r="D22" s="219"/>
      <c r="E22" s="219"/>
      <c r="F22" s="220"/>
      <c r="G22"/>
      <c r="H22"/>
      <c r="I22"/>
      <c r="J22"/>
      <c r="K22"/>
      <c r="L22"/>
      <c r="M22"/>
    </row>
    <row r="23" spans="1:7" s="9" customFormat="1" ht="36" customHeight="1" thickBot="1">
      <c r="A23" s="181" t="s">
        <v>150</v>
      </c>
      <c r="B23" s="182"/>
      <c r="C23" s="182"/>
      <c r="D23" s="182"/>
      <c r="E23" s="182"/>
      <c r="F23" s="183" t="s">
        <v>9</v>
      </c>
      <c r="G23" s="184"/>
    </row>
    <row r="24" spans="1:7" s="9" customFormat="1" ht="31.5" customHeight="1">
      <c r="A24" s="197" t="s">
        <v>70</v>
      </c>
      <c r="B24" s="198"/>
      <c r="C24" s="198"/>
      <c r="D24" s="199"/>
      <c r="E24" s="199"/>
      <c r="F24" s="200"/>
      <c r="G24" s="201"/>
    </row>
    <row r="25" spans="1:7" s="9" customFormat="1" ht="57" customHeight="1">
      <c r="A25" s="172" t="s">
        <v>12</v>
      </c>
      <c r="B25" s="173"/>
      <c r="C25" s="173"/>
      <c r="D25" s="174"/>
      <c r="E25" s="174"/>
      <c r="F25" s="175"/>
      <c r="G25" s="176"/>
    </row>
    <row r="26" spans="1:7" s="9" customFormat="1" ht="25.15" customHeight="1">
      <c r="A26" s="169" t="s">
        <v>7</v>
      </c>
      <c r="B26" s="170"/>
      <c r="C26" s="170"/>
      <c r="D26" s="170"/>
      <c r="E26" s="170"/>
      <c r="F26" s="175"/>
      <c r="G26" s="176"/>
    </row>
    <row r="27" spans="1:7" s="9" customFormat="1" ht="25.15" customHeight="1">
      <c r="A27" s="159" t="s">
        <v>8</v>
      </c>
      <c r="B27" s="160"/>
      <c r="C27" s="160"/>
      <c r="D27" s="160"/>
      <c r="E27" s="160"/>
      <c r="F27" s="175"/>
      <c r="G27" s="176"/>
    </row>
    <row r="28" spans="1:7" s="9" customFormat="1" ht="25.15" customHeight="1">
      <c r="A28" s="159" t="s">
        <v>341</v>
      </c>
      <c r="B28" s="160"/>
      <c r="C28" s="160"/>
      <c r="D28" s="160"/>
      <c r="E28" s="161"/>
      <c r="F28" s="155"/>
      <c r="G28" s="156"/>
    </row>
    <row r="29" spans="1:11" s="9" customFormat="1" ht="25.15" customHeight="1">
      <c r="A29" s="287" t="s">
        <v>135</v>
      </c>
      <c r="B29" s="288"/>
      <c r="C29" s="288"/>
      <c r="D29" s="288"/>
      <c r="E29" s="289"/>
      <c r="F29" s="175"/>
      <c r="G29" s="176"/>
      <c r="I29" s="270"/>
      <c r="J29" s="270"/>
      <c r="K29" s="270"/>
    </row>
    <row r="30" spans="1:11" s="9" customFormat="1" ht="25.15" customHeight="1">
      <c r="A30" s="287" t="s">
        <v>245</v>
      </c>
      <c r="B30" s="288"/>
      <c r="C30" s="288"/>
      <c r="D30" s="288"/>
      <c r="E30" s="289"/>
      <c r="F30" s="155"/>
      <c r="G30" s="156"/>
      <c r="I30"/>
      <c r="J30"/>
      <c r="K30"/>
    </row>
    <row r="31" spans="1:11" s="9" customFormat="1" ht="25.15" customHeight="1">
      <c r="A31" s="287" t="s">
        <v>246</v>
      </c>
      <c r="B31" s="288"/>
      <c r="C31" s="288"/>
      <c r="D31" s="288"/>
      <c r="E31" s="289"/>
      <c r="F31" s="155"/>
      <c r="G31" s="156"/>
      <c r="I31"/>
      <c r="J31"/>
      <c r="K31"/>
    </row>
    <row r="32" spans="1:11" s="9" customFormat="1" ht="25.15" customHeight="1">
      <c r="A32" s="287" t="s">
        <v>247</v>
      </c>
      <c r="B32" s="288"/>
      <c r="C32" s="288"/>
      <c r="D32" s="288"/>
      <c r="E32" s="289"/>
      <c r="F32" s="155"/>
      <c r="G32" s="156"/>
      <c r="I32"/>
      <c r="J32"/>
      <c r="K32"/>
    </row>
    <row r="33" spans="1:11" s="9" customFormat="1" ht="25.15" customHeight="1" thickBot="1">
      <c r="A33" s="283" t="s">
        <v>248</v>
      </c>
      <c r="B33" s="284"/>
      <c r="C33" s="284"/>
      <c r="D33" s="284"/>
      <c r="E33" s="285"/>
      <c r="F33" s="157"/>
      <c r="G33" s="158"/>
      <c r="I33"/>
      <c r="J33"/>
      <c r="K33"/>
    </row>
    <row r="34" spans="1:5" s="9" customFormat="1" ht="15.75">
      <c r="A34" s="10"/>
      <c r="B34" s="10"/>
      <c r="C34" s="10"/>
      <c r="D34" s="10"/>
      <c r="E34" s="10"/>
    </row>
    <row r="35" spans="1:7" ht="12.75">
      <c r="A35" s="262" t="s">
        <v>13</v>
      </c>
      <c r="B35" s="262"/>
      <c r="C35" s="262"/>
      <c r="D35" s="262"/>
      <c r="E35" s="262"/>
      <c r="F35" s="262"/>
      <c r="G35" s="262"/>
    </row>
    <row r="37" spans="1:9" ht="12.75">
      <c r="A37" s="165" t="s">
        <v>53</v>
      </c>
      <c r="B37" s="165"/>
      <c r="C37" s="165"/>
      <c r="D37" s="165"/>
      <c r="E37" s="165"/>
      <c r="F37" s="165"/>
      <c r="G37" s="165"/>
      <c r="H37" s="165"/>
      <c r="I37" s="165"/>
    </row>
    <row r="38" spans="1:9" ht="12.75">
      <c r="A38" s="166"/>
      <c r="B38" s="166"/>
      <c r="C38" s="166"/>
      <c r="D38" s="166"/>
      <c r="E38" s="166"/>
      <c r="F38" s="166"/>
      <c r="G38" s="166"/>
      <c r="H38" s="166"/>
      <c r="I38" s="166"/>
    </row>
    <row r="39" spans="1:9" ht="23.25" customHeight="1">
      <c r="A39" s="166" t="s">
        <v>14</v>
      </c>
      <c r="B39" s="166"/>
      <c r="C39" s="166"/>
      <c r="D39" s="166"/>
      <c r="E39" s="166"/>
      <c r="F39" s="166"/>
      <c r="G39" s="166"/>
      <c r="H39" s="166"/>
      <c r="I39" s="166"/>
    </row>
    <row r="40" spans="1:9" ht="12.75">
      <c r="A40" s="167" t="s">
        <v>54</v>
      </c>
      <c r="B40" s="167"/>
      <c r="C40" s="167"/>
      <c r="D40" s="167"/>
      <c r="E40" s="167"/>
      <c r="F40" s="167"/>
      <c r="G40" s="167"/>
      <c r="H40" s="167"/>
      <c r="I40" s="167"/>
    </row>
    <row r="41" spans="1:9" ht="17.25" customHeight="1">
      <c r="A41" s="168" t="s">
        <v>15</v>
      </c>
      <c r="B41" s="168"/>
      <c r="C41" s="168"/>
      <c r="D41" s="168"/>
      <c r="E41" s="168"/>
      <c r="F41" s="168"/>
      <c r="G41" s="168"/>
      <c r="H41" s="168"/>
      <c r="I41" s="168"/>
    </row>
    <row r="42" spans="1:9" ht="12.75">
      <c r="A42" s="85"/>
      <c r="B42" s="85"/>
      <c r="C42" s="85"/>
      <c r="D42" s="85"/>
      <c r="E42" s="85"/>
      <c r="F42" s="85"/>
      <c r="G42" s="85"/>
      <c r="H42" s="85"/>
      <c r="I42" s="85"/>
    </row>
  </sheetData>
  <sheetProtection sheet="1" objects="1" scenarios="1"/>
  <mergeCells count="49">
    <mergeCell ref="A17:M17"/>
    <mergeCell ref="H1:M1"/>
    <mergeCell ref="A2:M2"/>
    <mergeCell ref="A3:D3"/>
    <mergeCell ref="E3:M3"/>
    <mergeCell ref="A4:D4"/>
    <mergeCell ref="E4:M4"/>
    <mergeCell ref="A5:D5"/>
    <mergeCell ref="E5:M5"/>
    <mergeCell ref="A7:M7"/>
    <mergeCell ref="A8:M8"/>
    <mergeCell ref="A16:G16"/>
    <mergeCell ref="A25:E25"/>
    <mergeCell ref="F25:G25"/>
    <mergeCell ref="A18:C18"/>
    <mergeCell ref="D18:E18"/>
    <mergeCell ref="F18:H18"/>
    <mergeCell ref="D19:E19"/>
    <mergeCell ref="F19:H19"/>
    <mergeCell ref="D20:E20"/>
    <mergeCell ref="F20:H20"/>
    <mergeCell ref="A22:F22"/>
    <mergeCell ref="A23:E23"/>
    <mergeCell ref="F23:G23"/>
    <mergeCell ref="A24:E24"/>
    <mergeCell ref="F24:G24"/>
    <mergeCell ref="I29:K29"/>
    <mergeCell ref="A33:E33"/>
    <mergeCell ref="A26:E26"/>
    <mergeCell ref="F26:G26"/>
    <mergeCell ref="A27:E27"/>
    <mergeCell ref="F27:G27"/>
    <mergeCell ref="A29:E29"/>
    <mergeCell ref="F29:G29"/>
    <mergeCell ref="A28:E28"/>
    <mergeCell ref="F28:G28"/>
    <mergeCell ref="A30:E30"/>
    <mergeCell ref="F30:G30"/>
    <mergeCell ref="F31:G31"/>
    <mergeCell ref="F32:G32"/>
    <mergeCell ref="A31:E31"/>
    <mergeCell ref="A32:E32"/>
    <mergeCell ref="A39:I39"/>
    <mergeCell ref="A40:I40"/>
    <mergeCell ref="A41:I41"/>
    <mergeCell ref="F33:G33"/>
    <mergeCell ref="A35:G35"/>
    <mergeCell ref="A37:I37"/>
    <mergeCell ref="A38:I38"/>
  </mergeCell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BD549-A41E-4508-B977-139E4AF14215}">
  <sheetPr>
    <tabColor rgb="FFFF0000"/>
    <pageSetUpPr fitToPage="1"/>
  </sheetPr>
  <dimension ref="A1:O54"/>
  <sheetViews>
    <sheetView workbookViewId="0" topLeftCell="A1">
      <selection activeCell="E5" sqref="E5:M5"/>
    </sheetView>
  </sheetViews>
  <sheetFormatPr defaultColWidth="8.8515625" defaultRowHeight="12.75"/>
  <cols>
    <col min="1" max="1" width="4.7109375" style="0" customWidth="1"/>
    <col min="2" max="2" width="11.421875" style="0" customWidth="1"/>
    <col min="3" max="3" width="36.28125" style="0" customWidth="1"/>
    <col min="4" max="4" width="10.421875" style="0" customWidth="1"/>
    <col min="5" max="5" width="14.8515625" style="0" customWidth="1"/>
    <col min="6" max="6" width="14.57421875" style="0" customWidth="1"/>
    <col min="7" max="7" width="7.7109375" style="0" customWidth="1"/>
    <col min="8" max="9" width="17.7109375" style="0" customWidth="1"/>
    <col min="10" max="10" width="16.7109375" style="0" customWidth="1"/>
    <col min="11" max="11" width="12.28125" style="0" customWidth="1"/>
    <col min="12" max="13" width="12.7109375" style="0" customWidth="1"/>
  </cols>
  <sheetData>
    <row r="1" spans="1:13" s="6" customFormat="1" ht="13.5" thickBot="1">
      <c r="A1" s="2"/>
      <c r="B1" s="2"/>
      <c r="C1" s="2"/>
      <c r="D1" s="3"/>
      <c r="E1" s="4"/>
      <c r="F1" s="5"/>
      <c r="G1" s="3"/>
      <c r="H1" s="221" t="s">
        <v>173</v>
      </c>
      <c r="I1" s="221"/>
      <c r="J1" s="222"/>
      <c r="K1" s="222"/>
      <c r="L1" s="222"/>
      <c r="M1" s="222"/>
    </row>
    <row r="2" spans="1:13" s="6" customFormat="1" ht="21.6" customHeight="1" thickBot="1">
      <c r="A2" s="223" t="s">
        <v>174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</row>
    <row r="3" spans="1:13" s="6" customFormat="1" ht="31.15" customHeight="1" thickBot="1">
      <c r="A3" s="226" t="s">
        <v>3</v>
      </c>
      <c r="B3" s="227"/>
      <c r="C3" s="227"/>
      <c r="D3" s="228"/>
      <c r="E3" s="229" t="s">
        <v>176</v>
      </c>
      <c r="F3" s="229"/>
      <c r="G3" s="229"/>
      <c r="H3" s="229"/>
      <c r="I3" s="229"/>
      <c r="J3" s="229"/>
      <c r="K3" s="229"/>
      <c r="L3" s="229"/>
      <c r="M3" s="230"/>
    </row>
    <row r="4" spans="1:13" s="6" customFormat="1" ht="31.15" customHeight="1" thickBot="1">
      <c r="A4" s="226" t="s">
        <v>5</v>
      </c>
      <c r="B4" s="227"/>
      <c r="C4" s="227"/>
      <c r="D4" s="228"/>
      <c r="E4" s="231" t="s">
        <v>151</v>
      </c>
      <c r="F4" s="231"/>
      <c r="G4" s="231"/>
      <c r="H4" s="231"/>
      <c r="I4" s="231"/>
      <c r="J4" s="231"/>
      <c r="K4" s="231"/>
      <c r="L4" s="231"/>
      <c r="M4" s="232"/>
    </row>
    <row r="5" spans="1:13" s="6" customFormat="1" ht="27" customHeight="1" thickBot="1">
      <c r="A5" s="202" t="s">
        <v>20</v>
      </c>
      <c r="B5" s="203"/>
      <c r="C5" s="203"/>
      <c r="D5" s="204"/>
      <c r="E5" s="205" t="s">
        <v>4</v>
      </c>
      <c r="F5" s="205"/>
      <c r="G5" s="205"/>
      <c r="H5" s="205"/>
      <c r="I5" s="205"/>
      <c r="J5" s="205"/>
      <c r="K5" s="205"/>
      <c r="L5" s="205"/>
      <c r="M5" s="206"/>
    </row>
    <row r="6" spans="1:13" s="6" customFormat="1" ht="22.15" customHeight="1" thickBot="1">
      <c r="A6" s="33"/>
      <c r="B6" s="33"/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6" customFormat="1" ht="45" customHeight="1">
      <c r="A7" s="248" t="s">
        <v>100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8"/>
      <c r="O7" s="8"/>
    </row>
    <row r="8" spans="1:15" s="6" customFormat="1" ht="46.5" customHeight="1" thickBot="1">
      <c r="A8" s="207" t="s">
        <v>171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8"/>
      <c r="O8" s="8"/>
    </row>
    <row r="9" spans="1:14" s="7" customFormat="1" ht="25.5" customHeight="1" thickBot="1">
      <c r="A9" s="211" t="s">
        <v>249</v>
      </c>
      <c r="B9" s="212"/>
      <c r="C9" s="212"/>
      <c r="D9" s="212"/>
      <c r="E9" s="212"/>
      <c r="F9" s="92"/>
      <c r="G9" s="93"/>
      <c r="H9" s="94"/>
      <c r="I9" s="94"/>
      <c r="J9" s="95"/>
      <c r="K9" s="95"/>
      <c r="L9" s="95"/>
      <c r="M9" s="96"/>
      <c r="N9" s="2"/>
    </row>
    <row r="10" spans="1:14" s="6" customFormat="1" ht="76.5">
      <c r="A10" s="34" t="s">
        <v>22</v>
      </c>
      <c r="B10" s="29" t="s">
        <v>43</v>
      </c>
      <c r="C10" s="29" t="s">
        <v>6</v>
      </c>
      <c r="D10" s="27" t="s">
        <v>194</v>
      </c>
      <c r="E10" s="28" t="s">
        <v>124</v>
      </c>
      <c r="F10" s="83" t="s">
        <v>40</v>
      </c>
      <c r="G10" s="30" t="s">
        <v>41</v>
      </c>
      <c r="H10" s="29" t="s">
        <v>125</v>
      </c>
      <c r="I10" s="29" t="s">
        <v>126</v>
      </c>
      <c r="J10" s="29" t="s">
        <v>42</v>
      </c>
      <c r="K10" s="31" t="s">
        <v>157</v>
      </c>
      <c r="L10" s="31" t="s">
        <v>21</v>
      </c>
      <c r="M10" s="32" t="s">
        <v>0</v>
      </c>
      <c r="N10" s="3"/>
    </row>
    <row r="11" spans="1:14" s="7" customFormat="1" ht="35.25" customHeight="1">
      <c r="A11" s="64" t="s">
        <v>23</v>
      </c>
      <c r="B11" s="41" t="s">
        <v>110</v>
      </c>
      <c r="C11" s="42" t="s">
        <v>250</v>
      </c>
      <c r="D11" s="42" t="s">
        <v>190</v>
      </c>
      <c r="E11" s="56">
        <v>100112</v>
      </c>
      <c r="F11" s="137"/>
      <c r="G11" s="20"/>
      <c r="H11" s="78">
        <f aca="true" t="shared" si="0" ref="H11:H15">SUM(E11*F11)</f>
        <v>0</v>
      </c>
      <c r="I11" s="78">
        <f aca="true" t="shared" si="1" ref="I11:I15">H11+(H11*G11)</f>
        <v>0</v>
      </c>
      <c r="J11" s="22"/>
      <c r="K11" s="22"/>
      <c r="L11" s="35"/>
      <c r="M11" s="23"/>
      <c r="N11" s="2"/>
    </row>
    <row r="12" spans="1:14" s="7" customFormat="1" ht="35.25" customHeight="1">
      <c r="A12" s="52" t="s">
        <v>24</v>
      </c>
      <c r="B12" s="37" t="s">
        <v>111</v>
      </c>
      <c r="C12" s="38" t="s">
        <v>251</v>
      </c>
      <c r="D12" s="42" t="s">
        <v>190</v>
      </c>
      <c r="E12" s="56">
        <v>100000</v>
      </c>
      <c r="F12" s="137"/>
      <c r="G12" s="20"/>
      <c r="H12" s="78">
        <f t="shared" si="0"/>
        <v>0</v>
      </c>
      <c r="I12" s="78">
        <f t="shared" si="1"/>
        <v>0</v>
      </c>
      <c r="J12" s="22"/>
      <c r="K12" s="22"/>
      <c r="L12" s="35"/>
      <c r="M12" s="23"/>
      <c r="N12" s="2"/>
    </row>
    <row r="13" spans="1:14" s="7" customFormat="1" ht="35.25" customHeight="1">
      <c r="A13" s="52" t="s">
        <v>25</v>
      </c>
      <c r="B13" s="37" t="s">
        <v>112</v>
      </c>
      <c r="C13" s="38" t="s">
        <v>252</v>
      </c>
      <c r="D13" s="42" t="s">
        <v>190</v>
      </c>
      <c r="E13" s="56">
        <v>72280</v>
      </c>
      <c r="F13" s="137"/>
      <c r="G13" s="20"/>
      <c r="H13" s="78">
        <f t="shared" si="0"/>
        <v>0</v>
      </c>
      <c r="I13" s="78">
        <f t="shared" si="1"/>
        <v>0</v>
      </c>
      <c r="J13" s="22"/>
      <c r="K13" s="22"/>
      <c r="L13" s="35"/>
      <c r="M13" s="23"/>
      <c r="N13" s="2"/>
    </row>
    <row r="14" spans="1:14" s="7" customFormat="1" ht="35.25" customHeight="1">
      <c r="A14" s="64" t="s">
        <v>26</v>
      </c>
      <c r="B14" s="37" t="s">
        <v>113</v>
      </c>
      <c r="C14" s="38" t="s">
        <v>253</v>
      </c>
      <c r="D14" s="42" t="s">
        <v>190</v>
      </c>
      <c r="E14" s="56">
        <v>61880</v>
      </c>
      <c r="F14" s="137"/>
      <c r="G14" s="20"/>
      <c r="H14" s="78">
        <f t="shared" si="0"/>
        <v>0</v>
      </c>
      <c r="I14" s="78">
        <f t="shared" si="1"/>
        <v>0</v>
      </c>
      <c r="J14" s="22"/>
      <c r="K14" s="22"/>
      <c r="L14" s="35"/>
      <c r="M14" s="23"/>
      <c r="N14" s="2"/>
    </row>
    <row r="15" spans="1:14" s="7" customFormat="1" ht="35.25" customHeight="1" thickBot="1">
      <c r="A15" s="52" t="s">
        <v>27</v>
      </c>
      <c r="B15" s="37" t="s">
        <v>114</v>
      </c>
      <c r="C15" s="38" t="s">
        <v>254</v>
      </c>
      <c r="D15" s="42" t="s">
        <v>190</v>
      </c>
      <c r="E15" s="56">
        <v>51632</v>
      </c>
      <c r="F15" s="137"/>
      <c r="G15" s="20"/>
      <c r="H15" s="78">
        <f t="shared" si="0"/>
        <v>0</v>
      </c>
      <c r="I15" s="78">
        <f t="shared" si="1"/>
        <v>0</v>
      </c>
      <c r="J15" s="22"/>
      <c r="K15" s="22"/>
      <c r="L15" s="35"/>
      <c r="M15" s="23"/>
      <c r="N15" s="2"/>
    </row>
    <row r="16" spans="1:13" s="6" customFormat="1" ht="25.9" customHeight="1" thickBot="1">
      <c r="A16" s="208" t="s">
        <v>121</v>
      </c>
      <c r="B16" s="209"/>
      <c r="C16" s="209"/>
      <c r="D16" s="209"/>
      <c r="E16" s="209"/>
      <c r="F16" s="209"/>
      <c r="G16" s="210"/>
      <c r="H16" s="123">
        <f>SUM(H11:H15)</f>
        <v>0</v>
      </c>
      <c r="I16" s="124">
        <f>SUM(I11:I15)</f>
        <v>0</v>
      </c>
      <c r="J16" s="70"/>
      <c r="K16" s="71"/>
      <c r="L16" s="71"/>
      <c r="M16" s="71"/>
    </row>
    <row r="17" spans="1:13" s="6" customFormat="1" ht="25.9" customHeight="1" thickBot="1">
      <c r="A17" s="129"/>
      <c r="B17" s="129"/>
      <c r="C17" s="129"/>
      <c r="D17" s="129"/>
      <c r="E17" s="129"/>
      <c r="F17" s="129"/>
      <c r="G17" s="129"/>
      <c r="H17" s="127"/>
      <c r="I17" s="128"/>
      <c r="J17" s="3"/>
      <c r="K17" s="3"/>
      <c r="L17" s="3"/>
      <c r="M17" s="3"/>
    </row>
    <row r="18" spans="1:14" s="7" customFormat="1" ht="25.5" customHeight="1" thickBot="1">
      <c r="A18" s="211" t="s">
        <v>255</v>
      </c>
      <c r="B18" s="212"/>
      <c r="C18" s="212"/>
      <c r="D18" s="212"/>
      <c r="E18" s="212"/>
      <c r="F18" s="92"/>
      <c r="G18" s="93"/>
      <c r="H18" s="94"/>
      <c r="I18" s="94"/>
      <c r="J18" s="95"/>
      <c r="K18" s="95"/>
      <c r="L18" s="95"/>
      <c r="M18" s="96"/>
      <c r="N18" s="2"/>
    </row>
    <row r="19" spans="1:14" s="6" customFormat="1" ht="76.5">
      <c r="A19" s="34" t="s">
        <v>22</v>
      </c>
      <c r="B19" s="29" t="s">
        <v>43</v>
      </c>
      <c r="C19" s="29" t="s">
        <v>6</v>
      </c>
      <c r="D19" s="27" t="s">
        <v>194</v>
      </c>
      <c r="E19" s="28" t="s">
        <v>124</v>
      </c>
      <c r="F19" s="83" t="s">
        <v>40</v>
      </c>
      <c r="G19" s="30" t="s">
        <v>41</v>
      </c>
      <c r="H19" s="29" t="s">
        <v>125</v>
      </c>
      <c r="I19" s="29" t="s">
        <v>126</v>
      </c>
      <c r="J19" s="29" t="s">
        <v>42</v>
      </c>
      <c r="K19" s="31" t="s">
        <v>157</v>
      </c>
      <c r="L19" s="31" t="s">
        <v>21</v>
      </c>
      <c r="M19" s="32" t="s">
        <v>0</v>
      </c>
      <c r="N19" s="3"/>
    </row>
    <row r="20" spans="1:14" s="7" customFormat="1" ht="40.5" customHeight="1">
      <c r="A20" s="64" t="s">
        <v>28</v>
      </c>
      <c r="B20" s="37" t="s">
        <v>115</v>
      </c>
      <c r="C20" s="68" t="s">
        <v>261</v>
      </c>
      <c r="D20" s="38" t="s">
        <v>190</v>
      </c>
      <c r="E20" s="56">
        <v>30000</v>
      </c>
      <c r="F20" s="137"/>
      <c r="G20" s="20"/>
      <c r="H20" s="78">
        <f aca="true" t="shared" si="2" ref="H20:H24">SUM(E20*F20)</f>
        <v>0</v>
      </c>
      <c r="I20" s="78">
        <f aca="true" t="shared" si="3" ref="I20:I24">H20+(H20*G20)</f>
        <v>0</v>
      </c>
      <c r="J20" s="22"/>
      <c r="K20" s="22"/>
      <c r="L20" s="35"/>
      <c r="M20" s="23"/>
      <c r="N20" s="2"/>
    </row>
    <row r="21" spans="1:14" s="7" customFormat="1" ht="40.5" customHeight="1">
      <c r="A21" s="64" t="s">
        <v>29</v>
      </c>
      <c r="B21" s="37" t="s">
        <v>116</v>
      </c>
      <c r="C21" s="68" t="s">
        <v>262</v>
      </c>
      <c r="D21" s="38" t="s">
        <v>190</v>
      </c>
      <c r="E21" s="56">
        <v>30000</v>
      </c>
      <c r="F21" s="137"/>
      <c r="G21" s="20"/>
      <c r="H21" s="78">
        <f t="shared" si="2"/>
        <v>0</v>
      </c>
      <c r="I21" s="78">
        <f t="shared" si="3"/>
        <v>0</v>
      </c>
      <c r="J21" s="22"/>
      <c r="K21" s="22"/>
      <c r="L21" s="35"/>
      <c r="M21" s="23"/>
      <c r="N21" s="2"/>
    </row>
    <row r="22" spans="1:14" s="7" customFormat="1" ht="40.5" customHeight="1">
      <c r="A22" s="64" t="s">
        <v>30</v>
      </c>
      <c r="B22" s="37" t="s">
        <v>117</v>
      </c>
      <c r="C22" s="68" t="s">
        <v>263</v>
      </c>
      <c r="D22" s="38" t="s">
        <v>190</v>
      </c>
      <c r="E22" s="56">
        <v>64032</v>
      </c>
      <c r="F22" s="137"/>
      <c r="G22" s="20"/>
      <c r="H22" s="78">
        <f t="shared" si="2"/>
        <v>0</v>
      </c>
      <c r="I22" s="78">
        <f t="shared" si="3"/>
        <v>0</v>
      </c>
      <c r="J22" s="22"/>
      <c r="K22" s="22"/>
      <c r="L22" s="35"/>
      <c r="M22" s="23"/>
      <c r="N22" s="2"/>
    </row>
    <row r="23" spans="1:14" s="7" customFormat="1" ht="40.5" customHeight="1">
      <c r="A23" s="64" t="s">
        <v>31</v>
      </c>
      <c r="B23" s="37" t="s">
        <v>118</v>
      </c>
      <c r="C23" s="68" t="s">
        <v>264</v>
      </c>
      <c r="D23" s="38" t="s">
        <v>190</v>
      </c>
      <c r="E23" s="56">
        <v>40432</v>
      </c>
      <c r="F23" s="137"/>
      <c r="G23" s="20"/>
      <c r="H23" s="78">
        <f t="shared" si="2"/>
        <v>0</v>
      </c>
      <c r="I23" s="78">
        <f t="shared" si="3"/>
        <v>0</v>
      </c>
      <c r="J23" s="22"/>
      <c r="K23" s="22"/>
      <c r="L23" s="35"/>
      <c r="M23" s="23"/>
      <c r="N23" s="2"/>
    </row>
    <row r="24" spans="1:14" s="7" customFormat="1" ht="40.5" customHeight="1" thickBot="1">
      <c r="A24" s="64" t="s">
        <v>82</v>
      </c>
      <c r="B24" s="48" t="s">
        <v>119</v>
      </c>
      <c r="C24" s="69" t="s">
        <v>265</v>
      </c>
      <c r="D24" s="38" t="s">
        <v>190</v>
      </c>
      <c r="E24" s="56">
        <v>348</v>
      </c>
      <c r="F24" s="139"/>
      <c r="G24" s="20"/>
      <c r="H24" s="78">
        <f t="shared" si="2"/>
        <v>0</v>
      </c>
      <c r="I24" s="78">
        <f t="shared" si="3"/>
        <v>0</v>
      </c>
      <c r="J24" s="22"/>
      <c r="K24" s="22"/>
      <c r="L24" s="35"/>
      <c r="M24" s="23"/>
      <c r="N24" s="2"/>
    </row>
    <row r="25" spans="1:13" s="6" customFormat="1" ht="25.9" customHeight="1" thickBot="1">
      <c r="A25" s="208" t="s">
        <v>121</v>
      </c>
      <c r="B25" s="209"/>
      <c r="C25" s="209"/>
      <c r="D25" s="209"/>
      <c r="E25" s="209"/>
      <c r="F25" s="209"/>
      <c r="G25" s="210"/>
      <c r="H25" s="123">
        <f>SUM(H20:H24)</f>
        <v>0</v>
      </c>
      <c r="I25" s="124">
        <f>SUM(I20:I24)</f>
        <v>0</v>
      </c>
      <c r="J25" s="70"/>
      <c r="K25" s="71"/>
      <c r="L25" s="71"/>
      <c r="M25" s="71"/>
    </row>
    <row r="26" spans="1:13" s="6" customFormat="1" ht="19.5" customHeight="1" thickBot="1">
      <c r="A26" s="185"/>
      <c r="B26" s="185"/>
      <c r="C26" s="185"/>
      <c r="D26" s="186"/>
      <c r="E26" s="186"/>
      <c r="F26" s="186"/>
      <c r="G26" s="186"/>
      <c r="H26" s="186"/>
      <c r="I26" s="186"/>
      <c r="J26" s="186"/>
      <c r="K26" s="186"/>
      <c r="L26" s="186"/>
      <c r="M26" s="186"/>
    </row>
    <row r="27" spans="1:8" ht="30" customHeight="1" thickBot="1">
      <c r="A27" s="259" t="s">
        <v>152</v>
      </c>
      <c r="B27" s="260"/>
      <c r="C27" s="261"/>
      <c r="D27" s="271" t="s">
        <v>17</v>
      </c>
      <c r="E27" s="272"/>
      <c r="F27" s="189">
        <f>H16+H25</f>
        <v>0</v>
      </c>
      <c r="G27" s="190"/>
      <c r="H27" s="191"/>
    </row>
    <row r="28" spans="1:8" ht="30" customHeight="1" thickBot="1">
      <c r="A28" s="13"/>
      <c r="B28" s="13"/>
      <c r="C28" s="13"/>
      <c r="D28" s="273" t="s">
        <v>19</v>
      </c>
      <c r="E28" s="274"/>
      <c r="F28" s="194">
        <f>F29-F27</f>
        <v>0</v>
      </c>
      <c r="G28" s="195"/>
      <c r="H28" s="196"/>
    </row>
    <row r="29" spans="1:8" ht="30" customHeight="1" thickBot="1">
      <c r="A29" s="11"/>
      <c r="B29" s="11"/>
      <c r="C29" s="11"/>
      <c r="D29" s="246" t="s">
        <v>18</v>
      </c>
      <c r="E29" s="247"/>
      <c r="F29" s="215">
        <f>I16+I25</f>
        <v>0</v>
      </c>
      <c r="G29" s="195"/>
      <c r="H29" s="196"/>
    </row>
    <row r="30" spans="1:13" s="6" customFormat="1" ht="10.15" customHeight="1">
      <c r="A30" s="14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6" customFormat="1" ht="25.15" customHeight="1" thickBot="1">
      <c r="A31" s="219" t="s">
        <v>11</v>
      </c>
      <c r="B31" s="219"/>
      <c r="C31" s="219"/>
      <c r="D31" s="219"/>
      <c r="E31" s="219"/>
      <c r="F31" s="220"/>
      <c r="G31"/>
      <c r="H31"/>
      <c r="I31"/>
      <c r="J31"/>
      <c r="K31"/>
      <c r="L31"/>
      <c r="M31"/>
    </row>
    <row r="32" spans="1:7" s="9" customFormat="1" ht="36" customHeight="1" thickBot="1">
      <c r="A32" s="181" t="s">
        <v>129</v>
      </c>
      <c r="B32" s="182"/>
      <c r="C32" s="182"/>
      <c r="D32" s="182"/>
      <c r="E32" s="182"/>
      <c r="F32" s="183" t="s">
        <v>9</v>
      </c>
      <c r="G32" s="184"/>
    </row>
    <row r="33" spans="1:7" s="9" customFormat="1" ht="31.5" customHeight="1">
      <c r="A33" s="197" t="s">
        <v>70</v>
      </c>
      <c r="B33" s="198"/>
      <c r="C33" s="198"/>
      <c r="D33" s="199"/>
      <c r="E33" s="199"/>
      <c r="F33" s="200"/>
      <c r="G33" s="201"/>
    </row>
    <row r="34" spans="1:7" s="9" customFormat="1" ht="57" customHeight="1">
      <c r="A34" s="172" t="s">
        <v>12</v>
      </c>
      <c r="B34" s="173"/>
      <c r="C34" s="173"/>
      <c r="D34" s="174"/>
      <c r="E34" s="174"/>
      <c r="F34" s="175"/>
      <c r="G34" s="176"/>
    </row>
    <row r="35" spans="1:7" s="9" customFormat="1" ht="25.15" customHeight="1">
      <c r="A35" s="169" t="s">
        <v>7</v>
      </c>
      <c r="B35" s="170"/>
      <c r="C35" s="170"/>
      <c r="D35" s="170"/>
      <c r="E35" s="170"/>
      <c r="F35" s="175"/>
      <c r="G35" s="176"/>
    </row>
    <row r="36" spans="1:7" s="9" customFormat="1" ht="25.15" customHeight="1">
      <c r="A36" s="159" t="s">
        <v>8</v>
      </c>
      <c r="B36" s="160"/>
      <c r="C36" s="160"/>
      <c r="D36" s="160"/>
      <c r="E36" s="160"/>
      <c r="F36" s="175"/>
      <c r="G36" s="176"/>
    </row>
    <row r="37" spans="1:7" s="9" customFormat="1" ht="25.15" customHeight="1">
      <c r="A37" s="159" t="s">
        <v>340</v>
      </c>
      <c r="B37" s="160"/>
      <c r="C37" s="160"/>
      <c r="D37" s="160"/>
      <c r="E37" s="161"/>
      <c r="F37" s="155"/>
      <c r="G37" s="156"/>
    </row>
    <row r="38" spans="1:7" s="9" customFormat="1" ht="25.15" customHeight="1">
      <c r="A38" s="159" t="s">
        <v>164</v>
      </c>
      <c r="B38" s="160"/>
      <c r="C38" s="160"/>
      <c r="D38" s="160"/>
      <c r="E38" s="161"/>
      <c r="F38" s="155"/>
      <c r="G38" s="156"/>
    </row>
    <row r="39" spans="1:11" s="9" customFormat="1" ht="25.15" customHeight="1">
      <c r="A39" s="287" t="s">
        <v>256</v>
      </c>
      <c r="B39" s="288"/>
      <c r="C39" s="288"/>
      <c r="D39" s="288"/>
      <c r="E39" s="289"/>
      <c r="F39" s="175"/>
      <c r="G39" s="176"/>
      <c r="I39" s="302"/>
      <c r="J39" s="301"/>
      <c r="K39" s="301"/>
    </row>
    <row r="40" spans="1:11" s="9" customFormat="1" ht="25.15" customHeight="1">
      <c r="A40" s="287" t="s">
        <v>257</v>
      </c>
      <c r="B40" s="288"/>
      <c r="C40" s="288"/>
      <c r="D40" s="288"/>
      <c r="E40" s="289"/>
      <c r="F40" s="155"/>
      <c r="G40" s="156"/>
      <c r="I40" s="10"/>
      <c r="J40" s="10"/>
      <c r="K40" s="10"/>
    </row>
    <row r="41" spans="1:11" s="9" customFormat="1" ht="25.15" customHeight="1">
      <c r="A41" s="287" t="s">
        <v>258</v>
      </c>
      <c r="B41" s="288"/>
      <c r="C41" s="288"/>
      <c r="D41" s="288"/>
      <c r="E41" s="289"/>
      <c r="F41" s="155"/>
      <c r="G41" s="156"/>
      <c r="I41" s="10"/>
      <c r="J41" s="10"/>
      <c r="K41" s="10"/>
    </row>
    <row r="42" spans="1:11" s="9" customFormat="1" ht="25.15" customHeight="1">
      <c r="A42" s="287" t="s">
        <v>259</v>
      </c>
      <c r="B42" s="288"/>
      <c r="C42" s="288"/>
      <c r="D42" s="288"/>
      <c r="E42" s="289"/>
      <c r="F42" s="155"/>
      <c r="G42" s="156"/>
      <c r="I42" s="10"/>
      <c r="J42" s="10"/>
      <c r="K42" s="10"/>
    </row>
    <row r="43" spans="1:11" s="9" customFormat="1" ht="25.15" customHeight="1">
      <c r="A43" s="287" t="s">
        <v>266</v>
      </c>
      <c r="B43" s="288"/>
      <c r="C43" s="288"/>
      <c r="D43" s="288"/>
      <c r="E43" s="289"/>
      <c r="F43" s="155"/>
      <c r="G43" s="156"/>
      <c r="I43" s="10"/>
      <c r="J43" s="10"/>
      <c r="K43" s="10"/>
    </row>
    <row r="44" spans="1:11" s="9" customFormat="1" ht="25.15" customHeight="1">
      <c r="A44" s="287" t="s">
        <v>260</v>
      </c>
      <c r="B44" s="288"/>
      <c r="C44" s="288"/>
      <c r="D44" s="288"/>
      <c r="E44" s="289"/>
      <c r="F44" s="155"/>
      <c r="G44" s="156"/>
      <c r="I44" s="10"/>
      <c r="J44" s="10"/>
      <c r="K44" s="10"/>
    </row>
    <row r="45" spans="1:11" s="9" customFormat="1" ht="25.15" customHeight="1" thickBot="1">
      <c r="A45" s="283" t="s">
        <v>267</v>
      </c>
      <c r="B45" s="284"/>
      <c r="C45" s="284"/>
      <c r="D45" s="284"/>
      <c r="E45" s="285"/>
      <c r="F45" s="157"/>
      <c r="G45" s="158"/>
      <c r="I45" s="301"/>
      <c r="J45" s="301"/>
      <c r="K45" s="301"/>
    </row>
    <row r="46" spans="1:11" s="9" customFormat="1" ht="15.75">
      <c r="A46" s="10"/>
      <c r="B46" s="10"/>
      <c r="C46" s="10"/>
      <c r="D46" s="10"/>
      <c r="E46" s="10"/>
      <c r="I46" s="301"/>
      <c r="J46" s="301"/>
      <c r="K46" s="301"/>
    </row>
    <row r="47" spans="1:11" ht="15.75">
      <c r="A47" s="262" t="s">
        <v>13</v>
      </c>
      <c r="B47" s="262"/>
      <c r="C47" s="262"/>
      <c r="D47" s="262"/>
      <c r="E47" s="262"/>
      <c r="F47" s="262"/>
      <c r="G47" s="262"/>
      <c r="I47" s="301"/>
      <c r="J47" s="301"/>
      <c r="K47" s="301"/>
    </row>
    <row r="49" spans="1:9" ht="12.75">
      <c r="A49" s="165" t="s">
        <v>53</v>
      </c>
      <c r="B49" s="165"/>
      <c r="C49" s="165"/>
      <c r="D49" s="165"/>
      <c r="E49" s="165"/>
      <c r="F49" s="165"/>
      <c r="G49" s="165"/>
      <c r="H49" s="165"/>
      <c r="I49" s="165"/>
    </row>
    <row r="50" spans="1:9" ht="12.75">
      <c r="A50" s="166"/>
      <c r="B50" s="166"/>
      <c r="C50" s="166"/>
      <c r="D50" s="166"/>
      <c r="E50" s="166"/>
      <c r="F50" s="166"/>
      <c r="G50" s="166"/>
      <c r="H50" s="166"/>
      <c r="I50" s="166"/>
    </row>
    <row r="51" spans="1:9" ht="23.25" customHeight="1">
      <c r="A51" s="166" t="s">
        <v>14</v>
      </c>
      <c r="B51" s="166"/>
      <c r="C51" s="166"/>
      <c r="D51" s="166"/>
      <c r="E51" s="166"/>
      <c r="F51" s="166"/>
      <c r="G51" s="166"/>
      <c r="H51" s="166"/>
      <c r="I51" s="166"/>
    </row>
    <row r="52" spans="1:9" ht="12.75">
      <c r="A52" s="167" t="s">
        <v>54</v>
      </c>
      <c r="B52" s="167"/>
      <c r="C52" s="167"/>
      <c r="D52" s="167"/>
      <c r="E52" s="167"/>
      <c r="F52" s="167"/>
      <c r="G52" s="167"/>
      <c r="H52" s="167"/>
      <c r="I52" s="167"/>
    </row>
    <row r="53" spans="1:9" ht="17.25" customHeight="1">
      <c r="A53" s="168" t="s">
        <v>15</v>
      </c>
      <c r="B53" s="168"/>
      <c r="C53" s="168"/>
      <c r="D53" s="168"/>
      <c r="E53" s="168"/>
      <c r="F53" s="168"/>
      <c r="G53" s="168"/>
      <c r="H53" s="168"/>
      <c r="I53" s="168"/>
    </row>
    <row r="54" spans="1:9" ht="12.75">
      <c r="A54" s="85"/>
      <c r="B54" s="85"/>
      <c r="C54" s="85"/>
      <c r="D54" s="85"/>
      <c r="E54" s="85"/>
      <c r="F54" s="85"/>
      <c r="G54" s="85"/>
      <c r="H54" s="85"/>
      <c r="I54" s="85"/>
    </row>
  </sheetData>
  <sheetProtection sheet="1" objects="1" scenarios="1"/>
  <mergeCells count="61">
    <mergeCell ref="A26:M26"/>
    <mergeCell ref="H1:M1"/>
    <mergeCell ref="A2:M2"/>
    <mergeCell ref="A3:D3"/>
    <mergeCell ref="E3:M3"/>
    <mergeCell ref="A4:D4"/>
    <mergeCell ref="E4:M4"/>
    <mergeCell ref="A5:D5"/>
    <mergeCell ref="E5:M5"/>
    <mergeCell ref="A7:M7"/>
    <mergeCell ref="A8:M8"/>
    <mergeCell ref="A16:G16"/>
    <mergeCell ref="A9:E9"/>
    <mergeCell ref="A18:E18"/>
    <mergeCell ref="A25:G25"/>
    <mergeCell ref="A34:E34"/>
    <mergeCell ref="F34:G34"/>
    <mergeCell ref="A27:C27"/>
    <mergeCell ref="D27:E27"/>
    <mergeCell ref="F27:H27"/>
    <mergeCell ref="D28:E28"/>
    <mergeCell ref="F28:H28"/>
    <mergeCell ref="D29:E29"/>
    <mergeCell ref="F29:H29"/>
    <mergeCell ref="A31:F31"/>
    <mergeCell ref="A32:E32"/>
    <mergeCell ref="F32:G32"/>
    <mergeCell ref="A33:E33"/>
    <mergeCell ref="F33:G33"/>
    <mergeCell ref="I39:K39"/>
    <mergeCell ref="A45:E45"/>
    <mergeCell ref="A40:E40"/>
    <mergeCell ref="F40:G40"/>
    <mergeCell ref="A35:E35"/>
    <mergeCell ref="F35:G35"/>
    <mergeCell ref="A36:E36"/>
    <mergeCell ref="F36:G36"/>
    <mergeCell ref="A39:E39"/>
    <mergeCell ref="F39:G39"/>
    <mergeCell ref="A38:E38"/>
    <mergeCell ref="F38:G38"/>
    <mergeCell ref="A41:E41"/>
    <mergeCell ref="F41:G41"/>
    <mergeCell ref="A37:E37"/>
    <mergeCell ref="F37:G37"/>
    <mergeCell ref="A51:I51"/>
    <mergeCell ref="A52:I52"/>
    <mergeCell ref="A53:I53"/>
    <mergeCell ref="I45:K45"/>
    <mergeCell ref="F45:G45"/>
    <mergeCell ref="I46:K46"/>
    <mergeCell ref="I47:K47"/>
    <mergeCell ref="A47:G47"/>
    <mergeCell ref="A49:I49"/>
    <mergeCell ref="A50:I50"/>
    <mergeCell ref="F42:G42"/>
    <mergeCell ref="F43:G43"/>
    <mergeCell ref="F44:G44"/>
    <mergeCell ref="A42:E42"/>
    <mergeCell ref="A43:E43"/>
    <mergeCell ref="A44:E44"/>
  </mergeCell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A3CE7-EC17-42B4-A8DA-274F95EFC58D}">
  <sheetPr>
    <tabColor rgb="FFFF0000"/>
    <pageSetUpPr fitToPage="1"/>
  </sheetPr>
  <dimension ref="A1:O45"/>
  <sheetViews>
    <sheetView workbookViewId="0" topLeftCell="A1">
      <selection activeCell="E5" sqref="E5:M5"/>
    </sheetView>
  </sheetViews>
  <sheetFormatPr defaultColWidth="8.8515625" defaultRowHeight="12.75"/>
  <cols>
    <col min="1" max="1" width="4.7109375" style="0" customWidth="1"/>
    <col min="2" max="2" width="11.57421875" style="0" customWidth="1"/>
    <col min="3" max="3" width="33.421875" style="0" customWidth="1"/>
    <col min="4" max="4" width="10.421875" style="0" customWidth="1"/>
    <col min="5" max="5" width="14.8515625" style="0" customWidth="1"/>
    <col min="6" max="6" width="14.57421875" style="0" customWidth="1"/>
    <col min="7" max="7" width="7.7109375" style="0" customWidth="1"/>
    <col min="8" max="9" width="17.7109375" style="0" customWidth="1"/>
    <col min="10" max="10" width="16.7109375" style="0" customWidth="1"/>
    <col min="11" max="11" width="12.28125" style="0" customWidth="1"/>
    <col min="12" max="13" width="12.7109375" style="0" customWidth="1"/>
  </cols>
  <sheetData>
    <row r="1" spans="1:13" s="6" customFormat="1" ht="13.5" thickBot="1">
      <c r="A1" s="2"/>
      <c r="B1" s="2"/>
      <c r="C1" s="2"/>
      <c r="D1" s="3"/>
      <c r="E1" s="4"/>
      <c r="F1" s="5"/>
      <c r="G1" s="3"/>
      <c r="H1" s="221" t="s">
        <v>173</v>
      </c>
      <c r="I1" s="221"/>
      <c r="J1" s="222"/>
      <c r="K1" s="222"/>
      <c r="L1" s="222"/>
      <c r="M1" s="222"/>
    </row>
    <row r="2" spans="1:13" s="6" customFormat="1" ht="21.6" customHeight="1" thickBot="1">
      <c r="A2" s="223" t="s">
        <v>174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</row>
    <row r="3" spans="1:13" s="6" customFormat="1" ht="31.15" customHeight="1" thickBot="1">
      <c r="A3" s="226" t="s">
        <v>3</v>
      </c>
      <c r="B3" s="227"/>
      <c r="C3" s="227"/>
      <c r="D3" s="228"/>
      <c r="E3" s="229" t="s">
        <v>176</v>
      </c>
      <c r="F3" s="229"/>
      <c r="G3" s="229"/>
      <c r="H3" s="229"/>
      <c r="I3" s="229"/>
      <c r="J3" s="229"/>
      <c r="K3" s="229"/>
      <c r="L3" s="229"/>
      <c r="M3" s="230"/>
    </row>
    <row r="4" spans="1:13" s="6" customFormat="1" ht="31.15" customHeight="1" thickBot="1">
      <c r="A4" s="226" t="s">
        <v>5</v>
      </c>
      <c r="B4" s="227"/>
      <c r="C4" s="227"/>
      <c r="D4" s="228"/>
      <c r="E4" s="231" t="s">
        <v>268</v>
      </c>
      <c r="F4" s="231"/>
      <c r="G4" s="231"/>
      <c r="H4" s="231"/>
      <c r="I4" s="231"/>
      <c r="J4" s="231"/>
      <c r="K4" s="231"/>
      <c r="L4" s="231"/>
      <c r="M4" s="232"/>
    </row>
    <row r="5" spans="1:13" s="6" customFormat="1" ht="27" customHeight="1" thickBot="1">
      <c r="A5" s="202" t="s">
        <v>20</v>
      </c>
      <c r="B5" s="203"/>
      <c r="C5" s="203"/>
      <c r="D5" s="204"/>
      <c r="E5" s="205" t="s">
        <v>4</v>
      </c>
      <c r="F5" s="205"/>
      <c r="G5" s="205"/>
      <c r="H5" s="205"/>
      <c r="I5" s="205"/>
      <c r="J5" s="205"/>
      <c r="K5" s="205"/>
      <c r="L5" s="205"/>
      <c r="M5" s="206"/>
    </row>
    <row r="6" spans="1:13" s="6" customFormat="1" ht="22.15" customHeight="1" thickBot="1">
      <c r="A6" s="33"/>
      <c r="B6" s="33"/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6" customFormat="1" ht="45" customHeight="1">
      <c r="A7" s="248" t="s">
        <v>100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8"/>
      <c r="O7" s="8"/>
    </row>
    <row r="8" spans="1:15" s="6" customFormat="1" ht="46.5" customHeight="1">
      <c r="A8" s="207" t="s">
        <v>171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8"/>
      <c r="O8" s="8"/>
    </row>
    <row r="9" spans="1:13" s="6" customFormat="1" ht="14.4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4" s="6" customFormat="1" ht="90.75" customHeight="1">
      <c r="A10" s="34" t="s">
        <v>22</v>
      </c>
      <c r="B10" s="29" t="s">
        <v>43</v>
      </c>
      <c r="C10" s="29" t="s">
        <v>6</v>
      </c>
      <c r="D10" s="27" t="s">
        <v>194</v>
      </c>
      <c r="E10" s="28" t="s">
        <v>124</v>
      </c>
      <c r="F10" s="29" t="s">
        <v>40</v>
      </c>
      <c r="G10" s="30" t="s">
        <v>41</v>
      </c>
      <c r="H10" s="29" t="s">
        <v>125</v>
      </c>
      <c r="I10" s="29" t="s">
        <v>126</v>
      </c>
      <c r="J10" s="29" t="s">
        <v>42</v>
      </c>
      <c r="K10" s="31" t="s">
        <v>157</v>
      </c>
      <c r="L10" s="31" t="s">
        <v>21</v>
      </c>
      <c r="M10" s="32" t="s">
        <v>0</v>
      </c>
      <c r="N10" s="3"/>
    </row>
    <row r="11" spans="1:14" s="7" customFormat="1" ht="37.5" customHeight="1">
      <c r="A11" s="40" t="s">
        <v>23</v>
      </c>
      <c r="B11" s="37" t="s">
        <v>86</v>
      </c>
      <c r="C11" s="38" t="s">
        <v>314</v>
      </c>
      <c r="D11" s="44" t="s">
        <v>190</v>
      </c>
      <c r="E11" s="56">
        <v>179000</v>
      </c>
      <c r="F11" s="84"/>
      <c r="G11" s="20"/>
      <c r="H11" s="78">
        <f aca="true" t="shared" si="0" ref="H11:H17">SUM(E11*F11)</f>
        <v>0</v>
      </c>
      <c r="I11" s="78">
        <f aca="true" t="shared" si="1" ref="I11:I17">H11+(H11*G11)</f>
        <v>0</v>
      </c>
      <c r="J11" s="22"/>
      <c r="K11" s="22"/>
      <c r="L11" s="35"/>
      <c r="M11" s="23"/>
      <c r="N11" s="2"/>
    </row>
    <row r="12" spans="1:14" s="7" customFormat="1" ht="37.5" customHeight="1">
      <c r="A12" s="40" t="s">
        <v>24</v>
      </c>
      <c r="B12" s="37" t="s">
        <v>87</v>
      </c>
      <c r="C12" s="38" t="s">
        <v>315</v>
      </c>
      <c r="D12" s="44" t="s">
        <v>190</v>
      </c>
      <c r="E12" s="56">
        <v>71800</v>
      </c>
      <c r="F12" s="153"/>
      <c r="G12" s="20"/>
      <c r="H12" s="78">
        <f t="shared" si="0"/>
        <v>0</v>
      </c>
      <c r="I12" s="78">
        <f t="shared" si="1"/>
        <v>0</v>
      </c>
      <c r="J12" s="22"/>
      <c r="K12" s="22"/>
      <c r="L12" s="35"/>
      <c r="M12" s="23"/>
      <c r="N12" s="2"/>
    </row>
    <row r="13" spans="1:14" s="7" customFormat="1" ht="37.5" customHeight="1">
      <c r="A13" s="40" t="s">
        <v>25</v>
      </c>
      <c r="B13" s="37" t="s">
        <v>88</v>
      </c>
      <c r="C13" s="38" t="s">
        <v>316</v>
      </c>
      <c r="D13" s="44" t="s">
        <v>190</v>
      </c>
      <c r="E13" s="56">
        <v>9700</v>
      </c>
      <c r="F13" s="153"/>
      <c r="G13" s="20"/>
      <c r="H13" s="78">
        <f t="shared" si="0"/>
        <v>0</v>
      </c>
      <c r="I13" s="78">
        <f t="shared" si="1"/>
        <v>0</v>
      </c>
      <c r="J13" s="22"/>
      <c r="K13" s="22"/>
      <c r="L13" s="35"/>
      <c r="M13" s="23"/>
      <c r="N13" s="2"/>
    </row>
    <row r="14" spans="1:14" s="7" customFormat="1" ht="37.5" customHeight="1">
      <c r="A14" s="40" t="s">
        <v>26</v>
      </c>
      <c r="B14" s="37" t="s">
        <v>89</v>
      </c>
      <c r="C14" s="38" t="s">
        <v>317</v>
      </c>
      <c r="D14" s="44" t="s">
        <v>190</v>
      </c>
      <c r="E14" s="56">
        <v>26910</v>
      </c>
      <c r="F14" s="153"/>
      <c r="G14" s="20"/>
      <c r="H14" s="78">
        <f t="shared" si="0"/>
        <v>0</v>
      </c>
      <c r="I14" s="78">
        <f t="shared" si="1"/>
        <v>0</v>
      </c>
      <c r="J14" s="22"/>
      <c r="K14" s="22"/>
      <c r="L14" s="35"/>
      <c r="M14" s="23"/>
      <c r="N14" s="2"/>
    </row>
    <row r="15" spans="1:14" s="7" customFormat="1" ht="37.5" customHeight="1">
      <c r="A15" s="40" t="s">
        <v>27</v>
      </c>
      <c r="B15" s="37" t="s">
        <v>90</v>
      </c>
      <c r="C15" s="38" t="s">
        <v>318</v>
      </c>
      <c r="D15" s="44" t="s">
        <v>190</v>
      </c>
      <c r="E15" s="56">
        <v>20100</v>
      </c>
      <c r="F15" s="153"/>
      <c r="G15" s="20"/>
      <c r="H15" s="78">
        <f t="shared" si="0"/>
        <v>0</v>
      </c>
      <c r="I15" s="78">
        <f t="shared" si="1"/>
        <v>0</v>
      </c>
      <c r="J15" s="22"/>
      <c r="K15" s="22"/>
      <c r="L15" s="35"/>
      <c r="M15" s="23"/>
      <c r="N15" s="2"/>
    </row>
    <row r="16" spans="1:14" s="7" customFormat="1" ht="37.5" customHeight="1">
      <c r="A16" s="40" t="s">
        <v>28</v>
      </c>
      <c r="B16" s="37" t="s">
        <v>91</v>
      </c>
      <c r="C16" s="38" t="s">
        <v>319</v>
      </c>
      <c r="D16" s="44" t="s">
        <v>190</v>
      </c>
      <c r="E16" s="56">
        <v>16400</v>
      </c>
      <c r="F16" s="153"/>
      <c r="G16" s="20"/>
      <c r="H16" s="78">
        <f t="shared" si="0"/>
        <v>0</v>
      </c>
      <c r="I16" s="78">
        <f t="shared" si="1"/>
        <v>0</v>
      </c>
      <c r="J16" s="22"/>
      <c r="K16" s="22"/>
      <c r="L16" s="35"/>
      <c r="M16" s="23"/>
      <c r="N16" s="2"/>
    </row>
    <row r="17" spans="1:14" s="7" customFormat="1" ht="37.5" customHeight="1" thickBot="1">
      <c r="A17" s="40" t="s">
        <v>29</v>
      </c>
      <c r="B17" s="37" t="s">
        <v>92</v>
      </c>
      <c r="C17" s="38" t="s">
        <v>320</v>
      </c>
      <c r="D17" s="44" t="s">
        <v>190</v>
      </c>
      <c r="E17" s="56">
        <v>950</v>
      </c>
      <c r="F17" s="153"/>
      <c r="G17" s="20"/>
      <c r="H17" s="78">
        <f t="shared" si="0"/>
        <v>0</v>
      </c>
      <c r="I17" s="78">
        <f t="shared" si="1"/>
        <v>0</v>
      </c>
      <c r="J17" s="22"/>
      <c r="K17" s="22"/>
      <c r="L17" s="35"/>
      <c r="M17" s="23"/>
      <c r="N17" s="2"/>
    </row>
    <row r="18" spans="1:13" s="6" customFormat="1" ht="25.9" customHeight="1" thickBot="1">
      <c r="A18" s="208" t="s">
        <v>121</v>
      </c>
      <c r="B18" s="209"/>
      <c r="C18" s="209"/>
      <c r="D18" s="209"/>
      <c r="E18" s="209"/>
      <c r="F18" s="209"/>
      <c r="G18" s="210"/>
      <c r="H18" s="123">
        <f>SUM(H11:H17)</f>
        <v>0</v>
      </c>
      <c r="I18" s="124">
        <f>SUM(I11:I17)</f>
        <v>0</v>
      </c>
      <c r="J18" s="70"/>
      <c r="K18" s="71"/>
      <c r="L18" s="71"/>
      <c r="M18" s="71"/>
    </row>
    <row r="19" spans="1:13" s="6" customFormat="1" ht="10.15" customHeight="1" thickBot="1">
      <c r="A19" s="185"/>
      <c r="B19" s="185"/>
      <c r="C19" s="185"/>
      <c r="D19" s="186"/>
      <c r="E19" s="186"/>
      <c r="F19" s="186"/>
      <c r="G19" s="186"/>
      <c r="H19" s="186"/>
      <c r="I19" s="186"/>
      <c r="J19" s="186"/>
      <c r="K19" s="186"/>
      <c r="L19" s="186"/>
      <c r="M19" s="186"/>
    </row>
    <row r="20" spans="1:8" ht="30" customHeight="1" thickBot="1">
      <c r="A20" s="259" t="s">
        <v>153</v>
      </c>
      <c r="B20" s="260"/>
      <c r="C20" s="261"/>
      <c r="D20" s="271" t="s">
        <v>17</v>
      </c>
      <c r="E20" s="272"/>
      <c r="F20" s="305">
        <f>H18</f>
        <v>0</v>
      </c>
      <c r="G20" s="306"/>
      <c r="H20" s="307"/>
    </row>
    <row r="21" spans="1:8" ht="30" customHeight="1" thickBot="1">
      <c r="A21" s="13"/>
      <c r="B21" s="13"/>
      <c r="C21" s="13"/>
      <c r="D21" s="273" t="s">
        <v>19</v>
      </c>
      <c r="E21" s="274"/>
      <c r="F21" s="308">
        <f>F22-F20</f>
        <v>0</v>
      </c>
      <c r="G21" s="309"/>
      <c r="H21" s="310"/>
    </row>
    <row r="22" spans="1:8" ht="30" customHeight="1" thickBot="1">
      <c r="A22" s="11"/>
      <c r="B22" s="11"/>
      <c r="C22" s="11"/>
      <c r="D22" s="246" t="s">
        <v>18</v>
      </c>
      <c r="E22" s="247"/>
      <c r="F22" s="311">
        <f aca="true" t="shared" si="2" ref="F22">I18</f>
        <v>0</v>
      </c>
      <c r="G22" s="309"/>
      <c r="H22" s="310"/>
    </row>
    <row r="23" spans="1:13" s="6" customFormat="1" ht="10.15" customHeight="1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s="6" customFormat="1" ht="25.15" customHeight="1" thickBot="1">
      <c r="A24" s="219" t="s">
        <v>11</v>
      </c>
      <c r="B24" s="219"/>
      <c r="C24" s="219"/>
      <c r="D24" s="219"/>
      <c r="E24" s="219"/>
      <c r="F24" s="220"/>
      <c r="G24"/>
      <c r="H24"/>
      <c r="I24"/>
      <c r="J24"/>
      <c r="K24"/>
      <c r="L24"/>
      <c r="M24"/>
    </row>
    <row r="25" spans="1:7" s="9" customFormat="1" ht="36" customHeight="1" thickBot="1">
      <c r="A25" s="181" t="s">
        <v>269</v>
      </c>
      <c r="B25" s="182"/>
      <c r="C25" s="182"/>
      <c r="D25" s="182"/>
      <c r="E25" s="182"/>
      <c r="F25" s="183" t="s">
        <v>9</v>
      </c>
      <c r="G25" s="184"/>
    </row>
    <row r="26" spans="1:7" s="9" customFormat="1" ht="31.5" customHeight="1">
      <c r="A26" s="197" t="s">
        <v>70</v>
      </c>
      <c r="B26" s="198"/>
      <c r="C26" s="198"/>
      <c r="D26" s="199"/>
      <c r="E26" s="199"/>
      <c r="F26" s="200"/>
      <c r="G26" s="201"/>
    </row>
    <row r="27" spans="1:7" s="9" customFormat="1" ht="57" customHeight="1">
      <c r="A27" s="172" t="s">
        <v>12</v>
      </c>
      <c r="B27" s="173"/>
      <c r="C27" s="173"/>
      <c r="D27" s="174"/>
      <c r="E27" s="174"/>
      <c r="F27" s="175"/>
      <c r="G27" s="176"/>
    </row>
    <row r="28" spans="1:7" s="9" customFormat="1" ht="25.15" customHeight="1">
      <c r="A28" s="169" t="s">
        <v>7</v>
      </c>
      <c r="B28" s="170"/>
      <c r="C28" s="170"/>
      <c r="D28" s="170"/>
      <c r="E28" s="170"/>
      <c r="F28" s="175"/>
      <c r="G28" s="176"/>
    </row>
    <row r="29" spans="1:7" s="9" customFormat="1" ht="25.15" customHeight="1">
      <c r="A29" s="159" t="s">
        <v>8</v>
      </c>
      <c r="B29" s="160"/>
      <c r="C29" s="160"/>
      <c r="D29" s="160"/>
      <c r="E29" s="160"/>
      <c r="F29" s="175"/>
      <c r="G29" s="176"/>
    </row>
    <row r="30" spans="1:7" s="9" customFormat="1" ht="25.15" customHeight="1">
      <c r="A30" s="159" t="s">
        <v>340</v>
      </c>
      <c r="B30" s="160"/>
      <c r="C30" s="160"/>
      <c r="D30" s="160"/>
      <c r="E30" s="161"/>
      <c r="F30" s="155"/>
      <c r="G30" s="156"/>
    </row>
    <row r="31" spans="1:7" s="9" customFormat="1" ht="25.15" customHeight="1">
      <c r="A31" s="159" t="s">
        <v>175</v>
      </c>
      <c r="B31" s="160"/>
      <c r="C31" s="160"/>
      <c r="D31" s="160"/>
      <c r="E31" s="161"/>
      <c r="F31" s="155"/>
      <c r="G31" s="156"/>
    </row>
    <row r="32" spans="1:7" s="9" customFormat="1" ht="25.15" customHeight="1">
      <c r="A32" s="287" t="s">
        <v>122</v>
      </c>
      <c r="B32" s="288"/>
      <c r="C32" s="288"/>
      <c r="D32" s="288"/>
      <c r="E32" s="289"/>
      <c r="F32" s="155"/>
      <c r="G32" s="156"/>
    </row>
    <row r="33" spans="1:9" s="9" customFormat="1" ht="25.15" customHeight="1">
      <c r="A33" s="287" t="s">
        <v>123</v>
      </c>
      <c r="B33" s="288"/>
      <c r="C33" s="288"/>
      <c r="D33" s="288"/>
      <c r="E33" s="289"/>
      <c r="F33" s="155"/>
      <c r="G33" s="156"/>
      <c r="I33" s="15"/>
    </row>
    <row r="34" spans="1:9" s="9" customFormat="1" ht="25.15" customHeight="1">
      <c r="A34" s="287" t="s">
        <v>127</v>
      </c>
      <c r="B34" s="288"/>
      <c r="C34" s="288"/>
      <c r="D34" s="288"/>
      <c r="E34" s="289"/>
      <c r="F34" s="155"/>
      <c r="G34" s="156"/>
      <c r="I34" s="15"/>
    </row>
    <row r="35" spans="1:9" s="9" customFormat="1" ht="25.15" customHeight="1">
      <c r="A35" s="287" t="s">
        <v>2</v>
      </c>
      <c r="B35" s="288"/>
      <c r="C35" s="288"/>
      <c r="D35" s="288"/>
      <c r="E35" s="289"/>
      <c r="F35" s="155"/>
      <c r="G35" s="156"/>
      <c r="I35" s="15"/>
    </row>
    <row r="36" spans="1:9" s="9" customFormat="1" ht="25.15" customHeight="1">
      <c r="A36" s="287" t="s">
        <v>71</v>
      </c>
      <c r="B36" s="288"/>
      <c r="C36" s="288"/>
      <c r="D36" s="288"/>
      <c r="E36" s="289"/>
      <c r="F36" s="155"/>
      <c r="G36" s="156"/>
      <c r="I36" s="15"/>
    </row>
    <row r="37" spans="1:11" s="9" customFormat="1" ht="25.15" customHeight="1" thickBot="1">
      <c r="A37" s="283" t="s">
        <v>72</v>
      </c>
      <c r="B37" s="303"/>
      <c r="C37" s="303"/>
      <c r="D37" s="303"/>
      <c r="E37" s="304"/>
      <c r="F37" s="265"/>
      <c r="G37" s="266"/>
      <c r="I37" s="270"/>
      <c r="J37" s="270"/>
      <c r="K37" s="270"/>
    </row>
    <row r="38" spans="1:5" s="9" customFormat="1" ht="15.75">
      <c r="A38" s="10"/>
      <c r="B38" s="10"/>
      <c r="C38" s="10"/>
      <c r="D38" s="10"/>
      <c r="E38" s="10"/>
    </row>
    <row r="39" spans="1:7" ht="12.75">
      <c r="A39" s="262" t="s">
        <v>13</v>
      </c>
      <c r="B39" s="262"/>
      <c r="C39" s="262"/>
      <c r="D39" s="262"/>
      <c r="E39" s="262"/>
      <c r="F39" s="262"/>
      <c r="G39" s="262"/>
    </row>
    <row r="41" spans="1:9" ht="12.75">
      <c r="A41" s="165" t="s">
        <v>53</v>
      </c>
      <c r="B41" s="165"/>
      <c r="C41" s="165"/>
      <c r="D41" s="165"/>
      <c r="E41" s="165"/>
      <c r="F41" s="165"/>
      <c r="G41" s="165"/>
      <c r="H41" s="165"/>
      <c r="I41" s="165"/>
    </row>
    <row r="42" spans="1:9" ht="12.75">
      <c r="A42" s="166"/>
      <c r="B42" s="166"/>
      <c r="C42" s="166"/>
      <c r="D42" s="166"/>
      <c r="E42" s="166"/>
      <c r="F42" s="166"/>
      <c r="G42" s="166"/>
      <c r="H42" s="166"/>
      <c r="I42" s="166"/>
    </row>
    <row r="43" spans="1:9" ht="18.75" customHeight="1">
      <c r="A43" s="166" t="s">
        <v>14</v>
      </c>
      <c r="B43" s="166"/>
      <c r="C43" s="166"/>
      <c r="D43" s="166"/>
      <c r="E43" s="166"/>
      <c r="F43" s="166"/>
      <c r="G43" s="166"/>
      <c r="H43" s="166"/>
      <c r="I43" s="166"/>
    </row>
    <row r="44" spans="1:9" ht="12.75">
      <c r="A44" s="167" t="s">
        <v>54</v>
      </c>
      <c r="B44" s="167"/>
      <c r="C44" s="167"/>
      <c r="D44" s="167"/>
      <c r="E44" s="167"/>
      <c r="F44" s="167"/>
      <c r="G44" s="167"/>
      <c r="H44" s="167"/>
      <c r="I44" s="167"/>
    </row>
    <row r="45" spans="1:9" ht="17.25" customHeight="1">
      <c r="A45" s="168" t="s">
        <v>15</v>
      </c>
      <c r="B45" s="168"/>
      <c r="C45" s="168"/>
      <c r="D45" s="168"/>
      <c r="E45" s="168"/>
      <c r="F45" s="168"/>
      <c r="G45" s="168"/>
      <c r="H45" s="168"/>
      <c r="I45" s="168"/>
    </row>
  </sheetData>
  <sheetProtection sheet="1" objects="1" scenarios="1"/>
  <mergeCells count="53">
    <mergeCell ref="A19:M19"/>
    <mergeCell ref="H1:M1"/>
    <mergeCell ref="A2:M2"/>
    <mergeCell ref="A3:D3"/>
    <mergeCell ref="E3:M3"/>
    <mergeCell ref="A4:D4"/>
    <mergeCell ref="E4:M4"/>
    <mergeCell ref="A5:D5"/>
    <mergeCell ref="E5:M5"/>
    <mergeCell ref="A7:M7"/>
    <mergeCell ref="A8:M8"/>
    <mergeCell ref="A18:G18"/>
    <mergeCell ref="A27:E27"/>
    <mergeCell ref="F27:G27"/>
    <mergeCell ref="A20:C20"/>
    <mergeCell ref="D20:E20"/>
    <mergeCell ref="F20:H20"/>
    <mergeCell ref="D21:E21"/>
    <mergeCell ref="F21:H21"/>
    <mergeCell ref="D22:E22"/>
    <mergeCell ref="F22:H22"/>
    <mergeCell ref="A24:F24"/>
    <mergeCell ref="A25:E25"/>
    <mergeCell ref="F25:G25"/>
    <mergeCell ref="A26:E26"/>
    <mergeCell ref="F26:G26"/>
    <mergeCell ref="F36:G36"/>
    <mergeCell ref="A28:E28"/>
    <mergeCell ref="F28:G28"/>
    <mergeCell ref="A29:E29"/>
    <mergeCell ref="F29:G29"/>
    <mergeCell ref="A32:E32"/>
    <mergeCell ref="F32:G32"/>
    <mergeCell ref="A31:E31"/>
    <mergeCell ref="F31:G31"/>
    <mergeCell ref="A30:E30"/>
    <mergeCell ref="F30:G30"/>
    <mergeCell ref="A37:E37"/>
    <mergeCell ref="A45:I45"/>
    <mergeCell ref="I37:K37"/>
    <mergeCell ref="A33:E33"/>
    <mergeCell ref="A35:E35"/>
    <mergeCell ref="A39:G39"/>
    <mergeCell ref="A41:I41"/>
    <mergeCell ref="A42:I42"/>
    <mergeCell ref="A43:I43"/>
    <mergeCell ref="A44:I44"/>
    <mergeCell ref="F37:G37"/>
    <mergeCell ref="A34:E34"/>
    <mergeCell ref="F35:G35"/>
    <mergeCell ref="F34:G34"/>
    <mergeCell ref="F33:G33"/>
    <mergeCell ref="A36:E36"/>
  </mergeCell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4C0AB-DACE-4850-9BE3-985204E8914C}">
  <sheetPr>
    <tabColor rgb="FFFF0000"/>
    <pageSetUpPr fitToPage="1"/>
  </sheetPr>
  <dimension ref="A1:O39"/>
  <sheetViews>
    <sheetView workbookViewId="0" topLeftCell="A1">
      <selection activeCell="E5" sqref="E5:M5"/>
    </sheetView>
  </sheetViews>
  <sheetFormatPr defaultColWidth="8.8515625" defaultRowHeight="12.75"/>
  <cols>
    <col min="1" max="1" width="4.7109375" style="0" customWidth="1"/>
    <col min="2" max="2" width="10.7109375" style="0" customWidth="1"/>
    <col min="3" max="3" width="33.421875" style="0" customWidth="1"/>
    <col min="4" max="4" width="10.421875" style="0" customWidth="1"/>
    <col min="5" max="5" width="14.8515625" style="0" customWidth="1"/>
    <col min="6" max="6" width="14.57421875" style="0" customWidth="1"/>
    <col min="7" max="7" width="7.7109375" style="0" customWidth="1"/>
    <col min="8" max="9" width="17.7109375" style="0" customWidth="1"/>
    <col min="10" max="10" width="16.7109375" style="0" customWidth="1"/>
    <col min="11" max="11" width="12.28125" style="0" customWidth="1"/>
    <col min="12" max="13" width="12.7109375" style="0" customWidth="1"/>
  </cols>
  <sheetData>
    <row r="1" spans="1:13" s="6" customFormat="1" ht="13.5" thickBot="1">
      <c r="A1" s="2"/>
      <c r="B1" s="2"/>
      <c r="C1" s="2"/>
      <c r="D1" s="3"/>
      <c r="E1" s="4"/>
      <c r="F1" s="5"/>
      <c r="G1" s="3"/>
      <c r="H1" s="221" t="s">
        <v>173</v>
      </c>
      <c r="I1" s="221"/>
      <c r="J1" s="222"/>
      <c r="K1" s="222"/>
      <c r="L1" s="222"/>
      <c r="M1" s="222"/>
    </row>
    <row r="2" spans="1:13" s="6" customFormat="1" ht="21.6" customHeight="1" thickBot="1">
      <c r="A2" s="223" t="s">
        <v>174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</row>
    <row r="3" spans="1:13" s="6" customFormat="1" ht="31.15" customHeight="1" thickBot="1">
      <c r="A3" s="226" t="s">
        <v>3</v>
      </c>
      <c r="B3" s="227"/>
      <c r="C3" s="227"/>
      <c r="D3" s="228"/>
      <c r="E3" s="229" t="s">
        <v>176</v>
      </c>
      <c r="F3" s="229"/>
      <c r="G3" s="229"/>
      <c r="H3" s="229"/>
      <c r="I3" s="229"/>
      <c r="J3" s="229"/>
      <c r="K3" s="229"/>
      <c r="L3" s="229"/>
      <c r="M3" s="230"/>
    </row>
    <row r="4" spans="1:13" s="6" customFormat="1" ht="31.15" customHeight="1" thickBot="1">
      <c r="A4" s="226" t="s">
        <v>5</v>
      </c>
      <c r="B4" s="227"/>
      <c r="C4" s="227"/>
      <c r="D4" s="228"/>
      <c r="E4" s="231" t="s">
        <v>270</v>
      </c>
      <c r="F4" s="231"/>
      <c r="G4" s="231"/>
      <c r="H4" s="231"/>
      <c r="I4" s="231"/>
      <c r="J4" s="231"/>
      <c r="K4" s="231"/>
      <c r="L4" s="231"/>
      <c r="M4" s="232"/>
    </row>
    <row r="5" spans="1:13" s="6" customFormat="1" ht="27" customHeight="1" thickBot="1">
      <c r="A5" s="202" t="s">
        <v>20</v>
      </c>
      <c r="B5" s="203"/>
      <c r="C5" s="203"/>
      <c r="D5" s="204"/>
      <c r="E5" s="205" t="s">
        <v>4</v>
      </c>
      <c r="F5" s="205"/>
      <c r="G5" s="205"/>
      <c r="H5" s="205"/>
      <c r="I5" s="205"/>
      <c r="J5" s="205"/>
      <c r="K5" s="205"/>
      <c r="L5" s="205"/>
      <c r="M5" s="206"/>
    </row>
    <row r="6" spans="1:13" s="6" customFormat="1" ht="22.15" customHeight="1" thickBot="1">
      <c r="A6" s="33"/>
      <c r="B6" s="33"/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6" customFormat="1" ht="45" customHeight="1">
      <c r="A7" s="248" t="s">
        <v>100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8"/>
      <c r="O7" s="8"/>
    </row>
    <row r="8" spans="1:15" s="6" customFormat="1" ht="46.5" customHeight="1">
      <c r="A8" s="207" t="s">
        <v>171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8"/>
      <c r="O8" s="8"/>
    </row>
    <row r="9" spans="1:13" s="6" customFormat="1" ht="14.4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4" s="6" customFormat="1" ht="90.75" customHeight="1">
      <c r="A10" s="34" t="s">
        <v>22</v>
      </c>
      <c r="B10" s="29" t="s">
        <v>43</v>
      </c>
      <c r="C10" s="29" t="s">
        <v>6</v>
      </c>
      <c r="D10" s="27" t="s">
        <v>194</v>
      </c>
      <c r="E10" s="28" t="s">
        <v>124</v>
      </c>
      <c r="F10" s="29" t="s">
        <v>40</v>
      </c>
      <c r="G10" s="30" t="s">
        <v>41</v>
      </c>
      <c r="H10" s="29" t="s">
        <v>125</v>
      </c>
      <c r="I10" s="29" t="s">
        <v>126</v>
      </c>
      <c r="J10" s="29" t="s">
        <v>42</v>
      </c>
      <c r="K10" s="31" t="s">
        <v>157</v>
      </c>
      <c r="L10" s="31" t="s">
        <v>21</v>
      </c>
      <c r="M10" s="32" t="s">
        <v>0</v>
      </c>
      <c r="N10" s="3"/>
    </row>
    <row r="11" spans="1:14" s="7" customFormat="1" ht="48" customHeight="1">
      <c r="A11" s="40" t="s">
        <v>23</v>
      </c>
      <c r="B11" s="37" t="s">
        <v>94</v>
      </c>
      <c r="C11" s="53" t="s">
        <v>291</v>
      </c>
      <c r="D11" s="44" t="s">
        <v>190</v>
      </c>
      <c r="E11" s="62">
        <v>166</v>
      </c>
      <c r="F11" s="153"/>
      <c r="G11" s="20"/>
      <c r="H11" s="78">
        <f aca="true" t="shared" si="0" ref="H11:H14">SUM(E11*F11)</f>
        <v>0</v>
      </c>
      <c r="I11" s="78">
        <f aca="true" t="shared" si="1" ref="I11:I14">H11+(H11*G11)</f>
        <v>0</v>
      </c>
      <c r="J11" s="22"/>
      <c r="K11" s="22"/>
      <c r="L11" s="35"/>
      <c r="M11" s="23"/>
      <c r="N11" s="2"/>
    </row>
    <row r="12" spans="1:14" s="7" customFormat="1" ht="48" customHeight="1">
      <c r="A12" s="40" t="s">
        <v>24</v>
      </c>
      <c r="B12" s="37" t="s">
        <v>95</v>
      </c>
      <c r="C12" s="53" t="s">
        <v>292</v>
      </c>
      <c r="D12" s="44" t="s">
        <v>190</v>
      </c>
      <c r="E12" s="62">
        <v>726</v>
      </c>
      <c r="F12" s="153"/>
      <c r="G12" s="20"/>
      <c r="H12" s="78">
        <f t="shared" si="0"/>
        <v>0</v>
      </c>
      <c r="I12" s="78">
        <f t="shared" si="1"/>
        <v>0</v>
      </c>
      <c r="J12" s="22"/>
      <c r="K12" s="22"/>
      <c r="L12" s="35"/>
      <c r="M12" s="23"/>
      <c r="N12" s="2"/>
    </row>
    <row r="13" spans="1:14" s="7" customFormat="1" ht="48" customHeight="1">
      <c r="A13" s="40" t="s">
        <v>25</v>
      </c>
      <c r="B13" s="37" t="s">
        <v>96</v>
      </c>
      <c r="C13" s="53" t="s">
        <v>293</v>
      </c>
      <c r="D13" s="44" t="s">
        <v>190</v>
      </c>
      <c r="E13" s="62">
        <v>2130</v>
      </c>
      <c r="F13" s="153"/>
      <c r="G13" s="20"/>
      <c r="H13" s="78">
        <f t="shared" si="0"/>
        <v>0</v>
      </c>
      <c r="I13" s="78">
        <f t="shared" si="1"/>
        <v>0</v>
      </c>
      <c r="J13" s="22"/>
      <c r="K13" s="22"/>
      <c r="L13" s="35"/>
      <c r="M13" s="23"/>
      <c r="N13" s="2"/>
    </row>
    <row r="14" spans="1:14" s="7" customFormat="1" ht="48" customHeight="1" thickBot="1">
      <c r="A14" s="40" t="s">
        <v>26</v>
      </c>
      <c r="B14" s="37" t="s">
        <v>97</v>
      </c>
      <c r="C14" s="53" t="s">
        <v>294</v>
      </c>
      <c r="D14" s="44" t="s">
        <v>190</v>
      </c>
      <c r="E14" s="62">
        <v>1098</v>
      </c>
      <c r="F14" s="153"/>
      <c r="G14" s="20"/>
      <c r="H14" s="78">
        <f t="shared" si="0"/>
        <v>0</v>
      </c>
      <c r="I14" s="78">
        <f t="shared" si="1"/>
        <v>0</v>
      </c>
      <c r="J14" s="22"/>
      <c r="K14" s="22"/>
      <c r="L14" s="35"/>
      <c r="M14" s="23"/>
      <c r="N14" s="2"/>
    </row>
    <row r="15" spans="1:13" s="6" customFormat="1" ht="25.9" customHeight="1" thickBot="1">
      <c r="A15" s="208" t="s">
        <v>121</v>
      </c>
      <c r="B15" s="209"/>
      <c r="C15" s="209"/>
      <c r="D15" s="209"/>
      <c r="E15" s="209"/>
      <c r="F15" s="209"/>
      <c r="G15" s="210"/>
      <c r="H15" s="123">
        <f>SUM(H11:H14)</f>
        <v>0</v>
      </c>
      <c r="I15" s="124">
        <f>SUM(I11:I14)</f>
        <v>0</v>
      </c>
      <c r="J15" s="70"/>
      <c r="K15" s="71"/>
      <c r="L15" s="71"/>
      <c r="M15" s="71"/>
    </row>
    <row r="16" spans="1:13" s="6" customFormat="1" ht="10.15" customHeight="1" thickBot="1">
      <c r="A16" s="185"/>
      <c r="B16" s="185"/>
      <c r="C16" s="185"/>
      <c r="D16" s="186"/>
      <c r="E16" s="186"/>
      <c r="F16" s="186"/>
      <c r="G16" s="186"/>
      <c r="H16" s="186"/>
      <c r="I16" s="186"/>
      <c r="J16" s="186"/>
      <c r="K16" s="186"/>
      <c r="L16" s="186"/>
      <c r="M16" s="186"/>
    </row>
    <row r="17" spans="1:8" ht="30" customHeight="1" thickBot="1">
      <c r="A17" s="259" t="s">
        <v>154</v>
      </c>
      <c r="B17" s="260"/>
      <c r="C17" s="261"/>
      <c r="D17" s="271" t="s">
        <v>17</v>
      </c>
      <c r="E17" s="272"/>
      <c r="F17" s="189">
        <f>H15</f>
        <v>0</v>
      </c>
      <c r="G17" s="190"/>
      <c r="H17" s="191"/>
    </row>
    <row r="18" spans="1:8" ht="30" customHeight="1" thickBot="1">
      <c r="A18" s="13"/>
      <c r="B18" s="13"/>
      <c r="C18" s="13"/>
      <c r="D18" s="273" t="s">
        <v>19</v>
      </c>
      <c r="E18" s="274"/>
      <c r="F18" s="194">
        <f>F19-F17</f>
        <v>0</v>
      </c>
      <c r="G18" s="195"/>
      <c r="H18" s="196"/>
    </row>
    <row r="19" spans="1:8" ht="30" customHeight="1" thickBot="1">
      <c r="A19" s="11"/>
      <c r="B19" s="11"/>
      <c r="C19" s="11"/>
      <c r="D19" s="246" t="s">
        <v>18</v>
      </c>
      <c r="E19" s="247"/>
      <c r="F19" s="215">
        <f aca="true" t="shared" si="2" ref="F19">I15</f>
        <v>0</v>
      </c>
      <c r="G19" s="195"/>
      <c r="H19" s="196"/>
    </row>
    <row r="20" spans="1:13" s="6" customFormat="1" ht="10.15" customHeight="1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6" customFormat="1" ht="25.15" customHeight="1" thickBot="1">
      <c r="A21" s="219" t="s">
        <v>11</v>
      </c>
      <c r="B21" s="219"/>
      <c r="C21" s="219"/>
      <c r="D21" s="219"/>
      <c r="E21" s="219"/>
      <c r="F21" s="220"/>
      <c r="G21"/>
      <c r="H21"/>
      <c r="I21"/>
      <c r="J21"/>
      <c r="K21"/>
      <c r="L21"/>
      <c r="M21"/>
    </row>
    <row r="22" spans="1:7" s="9" customFormat="1" ht="36" customHeight="1" thickBot="1">
      <c r="A22" s="181" t="s">
        <v>272</v>
      </c>
      <c r="B22" s="182"/>
      <c r="C22" s="182"/>
      <c r="D22" s="182"/>
      <c r="E22" s="182"/>
      <c r="F22" s="183" t="s">
        <v>9</v>
      </c>
      <c r="G22" s="184"/>
    </row>
    <row r="23" spans="1:7" s="9" customFormat="1" ht="31.5" customHeight="1">
      <c r="A23" s="197" t="s">
        <v>70</v>
      </c>
      <c r="B23" s="198"/>
      <c r="C23" s="198"/>
      <c r="D23" s="199"/>
      <c r="E23" s="199"/>
      <c r="F23" s="200"/>
      <c r="G23" s="201"/>
    </row>
    <row r="24" spans="1:7" s="9" customFormat="1" ht="57" customHeight="1">
      <c r="A24" s="172" t="s">
        <v>12</v>
      </c>
      <c r="B24" s="173"/>
      <c r="C24" s="173"/>
      <c r="D24" s="174"/>
      <c r="E24" s="174"/>
      <c r="F24" s="175"/>
      <c r="G24" s="176"/>
    </row>
    <row r="25" spans="1:7" s="9" customFormat="1" ht="25.15" customHeight="1">
      <c r="A25" s="169" t="s">
        <v>7</v>
      </c>
      <c r="B25" s="170"/>
      <c r="C25" s="170"/>
      <c r="D25" s="170"/>
      <c r="E25" s="170"/>
      <c r="F25" s="175"/>
      <c r="G25" s="176"/>
    </row>
    <row r="26" spans="1:7" s="9" customFormat="1" ht="25.15" customHeight="1">
      <c r="A26" s="159" t="s">
        <v>8</v>
      </c>
      <c r="B26" s="160"/>
      <c r="C26" s="160"/>
      <c r="D26" s="160"/>
      <c r="E26" s="160"/>
      <c r="F26" s="175"/>
      <c r="G26" s="176"/>
    </row>
    <row r="27" spans="1:7" s="9" customFormat="1" ht="25.15" customHeight="1">
      <c r="A27" s="159" t="s">
        <v>340</v>
      </c>
      <c r="B27" s="160"/>
      <c r="C27" s="160"/>
      <c r="D27" s="160"/>
      <c r="E27" s="161"/>
      <c r="F27" s="155"/>
      <c r="G27" s="156"/>
    </row>
    <row r="28" spans="1:7" s="9" customFormat="1" ht="25.15" customHeight="1">
      <c r="A28" s="159" t="s">
        <v>271</v>
      </c>
      <c r="B28" s="160"/>
      <c r="C28" s="160"/>
      <c r="D28" s="160"/>
      <c r="E28" s="161"/>
      <c r="F28" s="155"/>
      <c r="G28" s="156"/>
    </row>
    <row r="29" spans="1:7" s="9" customFormat="1" ht="25.15" customHeight="1">
      <c r="A29" s="287" t="s">
        <v>122</v>
      </c>
      <c r="B29" s="288"/>
      <c r="C29" s="288"/>
      <c r="D29" s="288"/>
      <c r="E29" s="289"/>
      <c r="F29" s="155"/>
      <c r="G29" s="156"/>
    </row>
    <row r="30" spans="1:9" s="9" customFormat="1" ht="25.15" customHeight="1">
      <c r="A30" s="287" t="s">
        <v>127</v>
      </c>
      <c r="B30" s="288"/>
      <c r="C30" s="288"/>
      <c r="D30" s="288"/>
      <c r="E30" s="289"/>
      <c r="F30" s="155"/>
      <c r="G30" s="156"/>
      <c r="I30" s="15"/>
    </row>
    <row r="31" spans="1:9" s="9" customFormat="1" ht="25.15" customHeight="1" thickBot="1">
      <c r="A31" s="283" t="s">
        <v>2</v>
      </c>
      <c r="B31" s="284"/>
      <c r="C31" s="284"/>
      <c r="D31" s="284"/>
      <c r="E31" s="285"/>
      <c r="F31" s="157"/>
      <c r="G31" s="158"/>
      <c r="I31" s="15"/>
    </row>
    <row r="32" spans="1:5" s="9" customFormat="1" ht="15.75">
      <c r="A32" s="10"/>
      <c r="B32" s="10"/>
      <c r="C32" s="10"/>
      <c r="D32" s="10"/>
      <c r="E32" s="10"/>
    </row>
    <row r="33" spans="1:7" ht="12.75">
      <c r="A33" s="262" t="s">
        <v>13</v>
      </c>
      <c r="B33" s="262"/>
      <c r="C33" s="262"/>
      <c r="D33" s="262"/>
      <c r="E33" s="262"/>
      <c r="F33" s="262"/>
      <c r="G33" s="262"/>
    </row>
    <row r="35" spans="1:9" ht="12.75">
      <c r="A35" s="165" t="s">
        <v>53</v>
      </c>
      <c r="B35" s="165"/>
      <c r="C35" s="165"/>
      <c r="D35" s="165"/>
      <c r="E35" s="165"/>
      <c r="F35" s="165"/>
      <c r="G35" s="165"/>
      <c r="H35" s="165"/>
      <c r="I35" s="165"/>
    </row>
    <row r="36" spans="1:9" ht="12.75">
      <c r="A36" s="166"/>
      <c r="B36" s="166"/>
      <c r="C36" s="166"/>
      <c r="D36" s="166"/>
      <c r="E36" s="166"/>
      <c r="F36" s="166"/>
      <c r="G36" s="166"/>
      <c r="H36" s="166"/>
      <c r="I36" s="166"/>
    </row>
    <row r="37" spans="1:9" ht="18.75" customHeight="1">
      <c r="A37" s="166" t="s">
        <v>14</v>
      </c>
      <c r="B37" s="166"/>
      <c r="C37" s="166"/>
      <c r="D37" s="166"/>
      <c r="E37" s="166"/>
      <c r="F37" s="166"/>
      <c r="G37" s="166"/>
      <c r="H37" s="166"/>
      <c r="I37" s="166"/>
    </row>
    <row r="38" spans="1:9" ht="12.75">
      <c r="A38" s="167" t="s">
        <v>54</v>
      </c>
      <c r="B38" s="167"/>
      <c r="C38" s="167"/>
      <c r="D38" s="167"/>
      <c r="E38" s="167"/>
      <c r="F38" s="167"/>
      <c r="G38" s="167"/>
      <c r="H38" s="167"/>
      <c r="I38" s="167"/>
    </row>
    <row r="39" spans="1:9" ht="17.25" customHeight="1">
      <c r="A39" s="168" t="s">
        <v>15</v>
      </c>
      <c r="B39" s="168"/>
      <c r="C39" s="168"/>
      <c r="D39" s="168"/>
      <c r="E39" s="168"/>
      <c r="F39" s="168"/>
      <c r="G39" s="168"/>
      <c r="H39" s="168"/>
      <c r="I39" s="168"/>
    </row>
  </sheetData>
  <sheetProtection sheet="1" objects="1" scenarios="1"/>
  <mergeCells count="46">
    <mergeCell ref="A16:M16"/>
    <mergeCell ref="H1:M1"/>
    <mergeCell ref="A2:M2"/>
    <mergeCell ref="A3:D3"/>
    <mergeCell ref="E3:M3"/>
    <mergeCell ref="A4:D4"/>
    <mergeCell ref="E4:M4"/>
    <mergeCell ref="A5:D5"/>
    <mergeCell ref="E5:M5"/>
    <mergeCell ref="A7:M7"/>
    <mergeCell ref="A8:M8"/>
    <mergeCell ref="A15:G15"/>
    <mergeCell ref="A24:E24"/>
    <mergeCell ref="F24:G24"/>
    <mergeCell ref="A17:C17"/>
    <mergeCell ref="D17:E17"/>
    <mergeCell ref="F17:H17"/>
    <mergeCell ref="D18:E18"/>
    <mergeCell ref="F18:H18"/>
    <mergeCell ref="D19:E19"/>
    <mergeCell ref="F19:H19"/>
    <mergeCell ref="A21:F21"/>
    <mergeCell ref="A22:E22"/>
    <mergeCell ref="F22:G22"/>
    <mergeCell ref="A23:E23"/>
    <mergeCell ref="F23:G23"/>
    <mergeCell ref="A28:E28"/>
    <mergeCell ref="F28:G28"/>
    <mergeCell ref="A29:E29"/>
    <mergeCell ref="F29:G29"/>
    <mergeCell ref="A25:E25"/>
    <mergeCell ref="F25:G25"/>
    <mergeCell ref="A26:E26"/>
    <mergeCell ref="F26:G26"/>
    <mergeCell ref="A27:E27"/>
    <mergeCell ref="F27:G27"/>
    <mergeCell ref="A37:I37"/>
    <mergeCell ref="A38:I38"/>
    <mergeCell ref="A39:I39"/>
    <mergeCell ref="F30:G30"/>
    <mergeCell ref="A30:E30"/>
    <mergeCell ref="A33:G33"/>
    <mergeCell ref="A35:I35"/>
    <mergeCell ref="A36:I36"/>
    <mergeCell ref="A31:E31"/>
    <mergeCell ref="F31:G31"/>
  </mergeCell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B442B-D06D-4AFE-9D7D-198AFA400E6F}">
  <sheetPr>
    <tabColor rgb="FFFF0000"/>
    <pageSetUpPr fitToPage="1"/>
  </sheetPr>
  <dimension ref="A1:O54"/>
  <sheetViews>
    <sheetView workbookViewId="0" topLeftCell="A1">
      <selection activeCell="E5" sqref="E5:M5"/>
    </sheetView>
  </sheetViews>
  <sheetFormatPr defaultColWidth="8.8515625" defaultRowHeight="12.75"/>
  <cols>
    <col min="1" max="1" width="4.7109375" style="0" customWidth="1"/>
    <col min="2" max="2" width="11.421875" style="0" customWidth="1"/>
    <col min="3" max="3" width="36.28125" style="0" customWidth="1"/>
    <col min="4" max="4" width="10.421875" style="0" customWidth="1"/>
    <col min="5" max="5" width="14.8515625" style="0" customWidth="1"/>
    <col min="6" max="6" width="14.57421875" style="0" customWidth="1"/>
    <col min="7" max="7" width="7.7109375" style="0" customWidth="1"/>
    <col min="8" max="9" width="17.7109375" style="0" customWidth="1"/>
    <col min="10" max="10" width="16.7109375" style="0" customWidth="1"/>
    <col min="11" max="11" width="12.28125" style="0" customWidth="1"/>
    <col min="12" max="13" width="12.7109375" style="0" customWidth="1"/>
  </cols>
  <sheetData>
    <row r="1" spans="1:13" s="6" customFormat="1" ht="13.5" thickBot="1">
      <c r="A1" s="2"/>
      <c r="B1" s="2"/>
      <c r="C1" s="2"/>
      <c r="D1" s="3"/>
      <c r="E1" s="4"/>
      <c r="F1" s="5"/>
      <c r="G1" s="3"/>
      <c r="H1" s="221" t="s">
        <v>173</v>
      </c>
      <c r="I1" s="221"/>
      <c r="J1" s="222"/>
      <c r="K1" s="222"/>
      <c r="L1" s="222"/>
      <c r="M1" s="222"/>
    </row>
    <row r="2" spans="1:13" s="6" customFormat="1" ht="21.6" customHeight="1" thickBot="1">
      <c r="A2" s="223" t="s">
        <v>174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</row>
    <row r="3" spans="1:13" s="6" customFormat="1" ht="31.15" customHeight="1" thickBot="1">
      <c r="A3" s="226" t="s">
        <v>3</v>
      </c>
      <c r="B3" s="227"/>
      <c r="C3" s="227"/>
      <c r="D3" s="228"/>
      <c r="E3" s="229" t="s">
        <v>176</v>
      </c>
      <c r="F3" s="229"/>
      <c r="G3" s="229"/>
      <c r="H3" s="229"/>
      <c r="I3" s="229"/>
      <c r="J3" s="229"/>
      <c r="K3" s="229"/>
      <c r="L3" s="229"/>
      <c r="M3" s="230"/>
    </row>
    <row r="4" spans="1:13" s="6" customFormat="1" ht="31.15" customHeight="1" thickBot="1">
      <c r="A4" s="226" t="s">
        <v>5</v>
      </c>
      <c r="B4" s="227"/>
      <c r="C4" s="227"/>
      <c r="D4" s="228"/>
      <c r="E4" s="231" t="s">
        <v>283</v>
      </c>
      <c r="F4" s="231"/>
      <c r="G4" s="231"/>
      <c r="H4" s="231"/>
      <c r="I4" s="231"/>
      <c r="J4" s="231"/>
      <c r="K4" s="231"/>
      <c r="L4" s="231"/>
      <c r="M4" s="232"/>
    </row>
    <row r="5" spans="1:13" s="6" customFormat="1" ht="27" customHeight="1" thickBot="1">
      <c r="A5" s="202" t="s">
        <v>20</v>
      </c>
      <c r="B5" s="203"/>
      <c r="C5" s="203"/>
      <c r="D5" s="204"/>
      <c r="E5" s="205" t="s">
        <v>4</v>
      </c>
      <c r="F5" s="205"/>
      <c r="G5" s="205"/>
      <c r="H5" s="205"/>
      <c r="I5" s="205"/>
      <c r="J5" s="205"/>
      <c r="K5" s="205"/>
      <c r="L5" s="205"/>
      <c r="M5" s="206"/>
    </row>
    <row r="6" spans="1:13" s="6" customFormat="1" ht="22.15" customHeight="1" thickBot="1">
      <c r="A6" s="33"/>
      <c r="B6" s="33"/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6" customFormat="1" ht="45" customHeight="1">
      <c r="A7" s="248" t="s">
        <v>100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8"/>
      <c r="O7" s="8"/>
    </row>
    <row r="8" spans="1:15" s="6" customFormat="1" ht="46.5" customHeight="1" thickBot="1">
      <c r="A8" s="207" t="s">
        <v>171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8"/>
      <c r="O8" s="8"/>
    </row>
    <row r="9" spans="1:14" s="7" customFormat="1" ht="25.5" customHeight="1" thickBot="1">
      <c r="A9" s="211" t="s">
        <v>273</v>
      </c>
      <c r="B9" s="212"/>
      <c r="C9" s="212"/>
      <c r="D9" s="212"/>
      <c r="E9" s="212"/>
      <c r="F9" s="212"/>
      <c r="G9" s="212"/>
      <c r="H9" s="212"/>
      <c r="I9" s="94"/>
      <c r="J9" s="95"/>
      <c r="K9" s="95"/>
      <c r="L9" s="95"/>
      <c r="M9" s="96"/>
      <c r="N9" s="2"/>
    </row>
    <row r="10" spans="1:14" s="6" customFormat="1" ht="81.75" customHeight="1">
      <c r="A10" s="34" t="s">
        <v>22</v>
      </c>
      <c r="B10" s="29" t="s">
        <v>43</v>
      </c>
      <c r="C10" s="29" t="s">
        <v>6</v>
      </c>
      <c r="D10" s="27" t="s">
        <v>194</v>
      </c>
      <c r="E10" s="28" t="s">
        <v>124</v>
      </c>
      <c r="F10" s="83" t="s">
        <v>40</v>
      </c>
      <c r="G10" s="30" t="s">
        <v>41</v>
      </c>
      <c r="H10" s="29" t="s">
        <v>125</v>
      </c>
      <c r="I10" s="29" t="s">
        <v>126</v>
      </c>
      <c r="J10" s="29" t="s">
        <v>42</v>
      </c>
      <c r="K10" s="31" t="s">
        <v>157</v>
      </c>
      <c r="L10" s="31" t="s">
        <v>21</v>
      </c>
      <c r="M10" s="32" t="s">
        <v>0</v>
      </c>
      <c r="N10" s="3"/>
    </row>
    <row r="11" spans="1:14" s="7" customFormat="1" ht="54" customHeight="1">
      <c r="A11" s="40" t="s">
        <v>23</v>
      </c>
      <c r="B11" s="41" t="s">
        <v>84</v>
      </c>
      <c r="C11" s="42" t="s">
        <v>285</v>
      </c>
      <c r="D11" s="44" t="s">
        <v>190</v>
      </c>
      <c r="E11" s="56">
        <v>33040</v>
      </c>
      <c r="F11" s="137"/>
      <c r="G11" s="20"/>
      <c r="H11" s="78">
        <f aca="true" t="shared" si="0" ref="H11:H12">SUM(E11*F11)</f>
        <v>0</v>
      </c>
      <c r="I11" s="78">
        <f aca="true" t="shared" si="1" ref="I11:I12">H11+(H11*G11)</f>
        <v>0</v>
      </c>
      <c r="J11" s="22"/>
      <c r="K11" s="22"/>
      <c r="L11" s="35"/>
      <c r="M11" s="23"/>
      <c r="N11" s="2"/>
    </row>
    <row r="12" spans="1:14" s="7" customFormat="1" ht="52.5" customHeight="1" thickBot="1">
      <c r="A12" s="39" t="s">
        <v>24</v>
      </c>
      <c r="B12" s="37" t="s">
        <v>85</v>
      </c>
      <c r="C12" s="38" t="s">
        <v>286</v>
      </c>
      <c r="D12" s="44" t="s">
        <v>190</v>
      </c>
      <c r="E12" s="56">
        <v>22336</v>
      </c>
      <c r="F12" s="137"/>
      <c r="G12" s="20"/>
      <c r="H12" s="78">
        <f t="shared" si="0"/>
        <v>0</v>
      </c>
      <c r="I12" s="78">
        <f t="shared" si="1"/>
        <v>0</v>
      </c>
      <c r="J12" s="22"/>
      <c r="K12" s="22"/>
      <c r="L12" s="35"/>
      <c r="M12" s="23"/>
      <c r="N12" s="2"/>
    </row>
    <row r="13" spans="1:13" s="6" customFormat="1" ht="25.9" customHeight="1" thickBot="1">
      <c r="A13" s="208" t="s">
        <v>121</v>
      </c>
      <c r="B13" s="209"/>
      <c r="C13" s="209"/>
      <c r="D13" s="209"/>
      <c r="E13" s="209"/>
      <c r="F13" s="209"/>
      <c r="G13" s="210"/>
      <c r="H13" s="123">
        <f>SUM(H11:H12)</f>
        <v>0</v>
      </c>
      <c r="I13" s="124">
        <f>SUM(I11:I12)</f>
        <v>0</v>
      </c>
      <c r="J13" s="70"/>
      <c r="K13" s="71"/>
      <c r="L13" s="71"/>
      <c r="M13" s="71"/>
    </row>
    <row r="14" spans="1:13" s="6" customFormat="1" ht="25.9" customHeight="1" thickBot="1">
      <c r="A14" s="129"/>
      <c r="B14" s="129"/>
      <c r="C14" s="129"/>
      <c r="D14" s="129"/>
      <c r="E14" s="129"/>
      <c r="F14" s="129"/>
      <c r="G14" s="129"/>
      <c r="H14" s="127"/>
      <c r="I14" s="128"/>
      <c r="J14" s="3"/>
      <c r="K14" s="3"/>
      <c r="L14" s="3"/>
      <c r="M14" s="3"/>
    </row>
    <row r="15" spans="1:14" s="7" customFormat="1" ht="25.5" customHeight="1" thickBot="1">
      <c r="A15" s="211" t="s">
        <v>274</v>
      </c>
      <c r="B15" s="212"/>
      <c r="C15" s="212"/>
      <c r="D15" s="212"/>
      <c r="E15" s="212"/>
      <c r="F15" s="212"/>
      <c r="G15" s="212"/>
      <c r="H15" s="212"/>
      <c r="I15" s="94"/>
      <c r="J15" s="95"/>
      <c r="K15" s="95"/>
      <c r="L15" s="95"/>
      <c r="M15" s="96"/>
      <c r="N15" s="2"/>
    </row>
    <row r="16" spans="1:14" s="6" customFormat="1" ht="81.75" customHeight="1">
      <c r="A16" s="34" t="s">
        <v>22</v>
      </c>
      <c r="B16" s="29" t="s">
        <v>43</v>
      </c>
      <c r="C16" s="83" t="s">
        <v>6</v>
      </c>
      <c r="D16" s="27" t="s">
        <v>194</v>
      </c>
      <c r="E16" s="28" t="s">
        <v>124</v>
      </c>
      <c r="F16" s="83" t="s">
        <v>40</v>
      </c>
      <c r="G16" s="30" t="s">
        <v>41</v>
      </c>
      <c r="H16" s="29" t="s">
        <v>125</v>
      </c>
      <c r="I16" s="29" t="s">
        <v>126</v>
      </c>
      <c r="J16" s="29" t="s">
        <v>42</v>
      </c>
      <c r="K16" s="31" t="s">
        <v>157</v>
      </c>
      <c r="L16" s="31" t="s">
        <v>21</v>
      </c>
      <c r="M16" s="32" t="s">
        <v>0</v>
      </c>
      <c r="N16" s="3"/>
    </row>
    <row r="17" spans="1:14" s="7" customFormat="1" ht="31.5" customHeight="1">
      <c r="A17" s="40" t="s">
        <v>25</v>
      </c>
      <c r="B17" s="140">
        <v>24210</v>
      </c>
      <c r="C17" s="38" t="s">
        <v>287</v>
      </c>
      <c r="D17" s="146" t="s">
        <v>190</v>
      </c>
      <c r="E17" s="56">
        <v>6528</v>
      </c>
      <c r="F17" s="137"/>
      <c r="G17" s="20"/>
      <c r="H17" s="78">
        <f aca="true" t="shared" si="2" ref="H17:H18">SUM(E17*F17)</f>
        <v>0</v>
      </c>
      <c r="I17" s="78">
        <f aca="true" t="shared" si="3" ref="I17:I18">H17+(H17*G17)</f>
        <v>0</v>
      </c>
      <c r="J17" s="22"/>
      <c r="K17" s="22"/>
      <c r="L17" s="35"/>
      <c r="M17" s="23"/>
      <c r="N17" s="2"/>
    </row>
    <row r="18" spans="1:14" s="7" customFormat="1" ht="32.25" customHeight="1" thickBot="1">
      <c r="A18" s="39" t="s">
        <v>26</v>
      </c>
      <c r="B18" s="140" t="s">
        <v>93</v>
      </c>
      <c r="C18" s="49" t="s">
        <v>288</v>
      </c>
      <c r="D18" s="146" t="s">
        <v>190</v>
      </c>
      <c r="E18" s="56">
        <v>12208</v>
      </c>
      <c r="F18" s="137"/>
      <c r="G18" s="20"/>
      <c r="H18" s="78">
        <f t="shared" si="2"/>
        <v>0</v>
      </c>
      <c r="I18" s="78">
        <f t="shared" si="3"/>
        <v>0</v>
      </c>
      <c r="J18" s="22"/>
      <c r="K18" s="22"/>
      <c r="L18" s="35"/>
      <c r="M18" s="23"/>
      <c r="N18" s="2"/>
    </row>
    <row r="19" spans="1:13" s="6" customFormat="1" ht="25.9" customHeight="1" thickBot="1">
      <c r="A19" s="208" t="s">
        <v>121</v>
      </c>
      <c r="B19" s="209"/>
      <c r="C19" s="209"/>
      <c r="D19" s="209"/>
      <c r="E19" s="209"/>
      <c r="F19" s="209"/>
      <c r="G19" s="210"/>
      <c r="H19" s="123">
        <f>SUM(H17:H18)</f>
        <v>0</v>
      </c>
      <c r="I19" s="124">
        <f>SUM(I17:I18)</f>
        <v>0</v>
      </c>
      <c r="J19" s="70"/>
      <c r="K19" s="71"/>
      <c r="L19" s="71"/>
      <c r="M19" s="71"/>
    </row>
    <row r="20" spans="1:13" s="6" customFormat="1" ht="25.9" customHeight="1" thickBot="1">
      <c r="A20" s="129"/>
      <c r="B20" s="129"/>
      <c r="C20" s="129"/>
      <c r="D20" s="129"/>
      <c r="E20" s="129"/>
      <c r="F20" s="129"/>
      <c r="G20" s="129"/>
      <c r="H20" s="127"/>
      <c r="I20" s="128"/>
      <c r="J20" s="3"/>
      <c r="K20" s="3"/>
      <c r="L20" s="3"/>
      <c r="M20" s="3"/>
    </row>
    <row r="21" spans="1:14" s="7" customFormat="1" ht="25.5" customHeight="1" thickBot="1">
      <c r="A21" s="211" t="s">
        <v>275</v>
      </c>
      <c r="B21" s="212"/>
      <c r="C21" s="212"/>
      <c r="D21" s="212"/>
      <c r="E21" s="212"/>
      <c r="F21" s="212"/>
      <c r="G21" s="212"/>
      <c r="H21" s="212"/>
      <c r="I21" s="94"/>
      <c r="J21" s="95"/>
      <c r="K21" s="95"/>
      <c r="L21" s="95"/>
      <c r="M21" s="96"/>
      <c r="N21" s="2"/>
    </row>
    <row r="22" spans="1:14" s="6" customFormat="1" ht="81.75" customHeight="1">
      <c r="A22" s="34" t="s">
        <v>22</v>
      </c>
      <c r="B22" s="29" t="s">
        <v>43</v>
      </c>
      <c r="C22" s="29" t="s">
        <v>6</v>
      </c>
      <c r="D22" s="27" t="s">
        <v>194</v>
      </c>
      <c r="E22" s="28" t="s">
        <v>124</v>
      </c>
      <c r="F22" s="83" t="s">
        <v>40</v>
      </c>
      <c r="G22" s="30" t="s">
        <v>41</v>
      </c>
      <c r="H22" s="29" t="s">
        <v>125</v>
      </c>
      <c r="I22" s="29" t="s">
        <v>126</v>
      </c>
      <c r="J22" s="29" t="s">
        <v>42</v>
      </c>
      <c r="K22" s="31" t="s">
        <v>157</v>
      </c>
      <c r="L22" s="31" t="s">
        <v>21</v>
      </c>
      <c r="M22" s="32" t="s">
        <v>0</v>
      </c>
      <c r="N22" s="3"/>
    </row>
    <row r="23" spans="1:14" s="7" customFormat="1" ht="35.25" customHeight="1" thickBot="1">
      <c r="A23" s="40" t="s">
        <v>27</v>
      </c>
      <c r="B23" s="37" t="s">
        <v>98</v>
      </c>
      <c r="C23" s="53" t="s">
        <v>284</v>
      </c>
      <c r="D23" s="44" t="s">
        <v>190</v>
      </c>
      <c r="E23" s="56">
        <v>70504</v>
      </c>
      <c r="F23" s="76"/>
      <c r="G23" s="20"/>
      <c r="H23" s="78">
        <f aca="true" t="shared" si="4" ref="H23">SUM(E23*F23)</f>
        <v>0</v>
      </c>
      <c r="I23" s="78">
        <f aca="true" t="shared" si="5" ref="I23">H23+(H23*G23)</f>
        <v>0</v>
      </c>
      <c r="J23" s="22"/>
      <c r="K23" s="22"/>
      <c r="L23" s="35"/>
      <c r="M23" s="23"/>
      <c r="N23" s="2"/>
    </row>
    <row r="24" spans="1:13" s="6" customFormat="1" ht="25.9" customHeight="1" thickBot="1">
      <c r="A24" s="208" t="s">
        <v>121</v>
      </c>
      <c r="B24" s="209"/>
      <c r="C24" s="209"/>
      <c r="D24" s="209"/>
      <c r="E24" s="209"/>
      <c r="F24" s="209"/>
      <c r="G24" s="210"/>
      <c r="H24" s="123">
        <f>SUM(H23:H23)</f>
        <v>0</v>
      </c>
      <c r="I24" s="124">
        <f>SUM(I23:I23)</f>
        <v>0</v>
      </c>
      <c r="J24" s="70"/>
      <c r="K24" s="71"/>
      <c r="L24" s="71"/>
      <c r="M24" s="71"/>
    </row>
    <row r="25" spans="1:13" s="6" customFormat="1" ht="25.9" customHeight="1" thickBot="1">
      <c r="A25" s="129"/>
      <c r="B25" s="129"/>
      <c r="C25" s="129"/>
      <c r="D25" s="129"/>
      <c r="E25" s="129"/>
      <c r="F25" s="129"/>
      <c r="G25" s="129"/>
      <c r="H25" s="127"/>
      <c r="I25" s="128"/>
      <c r="J25" s="3"/>
      <c r="K25" s="3"/>
      <c r="L25" s="3"/>
      <c r="M25" s="3"/>
    </row>
    <row r="26" spans="1:14" s="7" customFormat="1" ht="25.5" customHeight="1" thickBot="1">
      <c r="A26" s="211" t="s">
        <v>276</v>
      </c>
      <c r="B26" s="212"/>
      <c r="C26" s="212"/>
      <c r="D26" s="212"/>
      <c r="E26" s="212"/>
      <c r="F26" s="212"/>
      <c r="G26" s="212"/>
      <c r="H26" s="212"/>
      <c r="I26" s="94"/>
      <c r="J26" s="95"/>
      <c r="K26" s="95"/>
      <c r="L26" s="95"/>
      <c r="M26" s="96"/>
      <c r="N26" s="2"/>
    </row>
    <row r="27" spans="1:14" s="6" customFormat="1" ht="81.75" customHeight="1">
      <c r="A27" s="34" t="s">
        <v>22</v>
      </c>
      <c r="B27" s="29" t="s">
        <v>43</v>
      </c>
      <c r="C27" s="29" t="s">
        <v>6</v>
      </c>
      <c r="D27" s="27" t="s">
        <v>194</v>
      </c>
      <c r="E27" s="28" t="s">
        <v>124</v>
      </c>
      <c r="F27" s="83" t="s">
        <v>40</v>
      </c>
      <c r="G27" s="30" t="s">
        <v>41</v>
      </c>
      <c r="H27" s="29" t="s">
        <v>125</v>
      </c>
      <c r="I27" s="29" t="s">
        <v>126</v>
      </c>
      <c r="J27" s="29" t="s">
        <v>42</v>
      </c>
      <c r="K27" s="31" t="s">
        <v>157</v>
      </c>
      <c r="L27" s="31" t="s">
        <v>21</v>
      </c>
      <c r="M27" s="32" t="s">
        <v>0</v>
      </c>
      <c r="N27" s="3"/>
    </row>
    <row r="28" spans="1:14" s="7" customFormat="1" ht="37.5" customHeight="1">
      <c r="A28" s="40" t="s">
        <v>28</v>
      </c>
      <c r="B28" s="37">
        <v>123</v>
      </c>
      <c r="C28" s="147" t="s">
        <v>289</v>
      </c>
      <c r="D28" s="44" t="s">
        <v>190</v>
      </c>
      <c r="E28" s="56">
        <v>24</v>
      </c>
      <c r="F28" s="76"/>
      <c r="G28" s="20"/>
      <c r="H28" s="78">
        <f aca="true" t="shared" si="6" ref="H28:H29">SUM(E28*F28)</f>
        <v>0</v>
      </c>
      <c r="I28" s="78">
        <f aca="true" t="shared" si="7" ref="I28:I29">H28+(H28*G28)</f>
        <v>0</v>
      </c>
      <c r="J28" s="22"/>
      <c r="K28" s="22"/>
      <c r="L28" s="35"/>
      <c r="M28" s="23"/>
      <c r="N28" s="2"/>
    </row>
    <row r="29" spans="1:14" s="7" customFormat="1" ht="43.5" customHeight="1" thickBot="1">
      <c r="A29" s="39" t="s">
        <v>29</v>
      </c>
      <c r="B29" s="48">
        <v>124</v>
      </c>
      <c r="C29" s="148" t="s">
        <v>290</v>
      </c>
      <c r="D29" s="44" t="s">
        <v>190</v>
      </c>
      <c r="E29" s="135">
        <v>224</v>
      </c>
      <c r="F29" s="76"/>
      <c r="G29" s="20"/>
      <c r="H29" s="78">
        <f t="shared" si="6"/>
        <v>0</v>
      </c>
      <c r="I29" s="78">
        <f t="shared" si="7"/>
        <v>0</v>
      </c>
      <c r="J29" s="22"/>
      <c r="K29" s="22"/>
      <c r="L29" s="35"/>
      <c r="M29" s="25"/>
      <c r="N29" s="2"/>
    </row>
    <row r="30" spans="1:13" s="6" customFormat="1" ht="25.9" customHeight="1" thickBot="1">
      <c r="A30" s="208" t="s">
        <v>121</v>
      </c>
      <c r="B30" s="209"/>
      <c r="C30" s="209"/>
      <c r="D30" s="209"/>
      <c r="E30" s="209"/>
      <c r="F30" s="209"/>
      <c r="G30" s="210"/>
      <c r="H30" s="123">
        <f>SUM(H28:H29)</f>
        <v>0</v>
      </c>
      <c r="I30" s="124">
        <f>SUM(I28:I29)</f>
        <v>0</v>
      </c>
      <c r="J30" s="70"/>
      <c r="K30" s="71"/>
      <c r="L30" s="71"/>
      <c r="M30" s="71"/>
    </row>
    <row r="31" spans="1:13" s="6" customFormat="1" ht="17.25" customHeight="1" thickBot="1">
      <c r="A31" s="185"/>
      <c r="B31" s="185"/>
      <c r="C31" s="185"/>
      <c r="D31" s="186"/>
      <c r="E31" s="186"/>
      <c r="F31" s="186"/>
      <c r="G31" s="186"/>
      <c r="H31" s="186"/>
      <c r="I31" s="186"/>
      <c r="J31" s="186"/>
      <c r="K31" s="186"/>
      <c r="L31" s="186"/>
      <c r="M31" s="186"/>
    </row>
    <row r="32" spans="1:8" ht="30" customHeight="1" thickBot="1">
      <c r="A32" s="259" t="s">
        <v>155</v>
      </c>
      <c r="B32" s="260"/>
      <c r="C32" s="261"/>
      <c r="D32" s="271" t="s">
        <v>17</v>
      </c>
      <c r="E32" s="272"/>
      <c r="F32" s="189">
        <f>H13+H19+H24+H30</f>
        <v>0</v>
      </c>
      <c r="G32" s="190"/>
      <c r="H32" s="191"/>
    </row>
    <row r="33" spans="1:8" ht="30" customHeight="1" thickBot="1">
      <c r="A33" s="13"/>
      <c r="B33" s="13"/>
      <c r="C33" s="13"/>
      <c r="D33" s="273" t="s">
        <v>19</v>
      </c>
      <c r="E33" s="274"/>
      <c r="F33" s="194">
        <f>F34-F32</f>
        <v>0</v>
      </c>
      <c r="G33" s="195"/>
      <c r="H33" s="196"/>
    </row>
    <row r="34" spans="1:8" ht="30" customHeight="1" thickBot="1">
      <c r="A34" s="11"/>
      <c r="B34" s="11"/>
      <c r="C34" s="11"/>
      <c r="D34" s="246" t="s">
        <v>18</v>
      </c>
      <c r="E34" s="247"/>
      <c r="F34" s="215">
        <f>I13+I19+I24+I30</f>
        <v>0</v>
      </c>
      <c r="G34" s="195"/>
      <c r="H34" s="196"/>
    </row>
    <row r="35" spans="1:13" s="6" customFormat="1" ht="10.15" customHeight="1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s="6" customFormat="1" ht="25.15" customHeight="1" thickBot="1">
      <c r="A36" s="219" t="s">
        <v>11</v>
      </c>
      <c r="B36" s="219"/>
      <c r="C36" s="219"/>
      <c r="D36" s="219"/>
      <c r="E36" s="219"/>
      <c r="F36" s="220"/>
      <c r="G36"/>
      <c r="H36"/>
      <c r="I36"/>
      <c r="J36"/>
      <c r="K36"/>
      <c r="L36"/>
      <c r="M36"/>
    </row>
    <row r="37" spans="1:7" s="9" customFormat="1" ht="36" customHeight="1" thickBot="1">
      <c r="A37" s="181" t="s">
        <v>295</v>
      </c>
      <c r="B37" s="182"/>
      <c r="C37" s="182"/>
      <c r="D37" s="182"/>
      <c r="E37" s="182"/>
      <c r="F37" s="183" t="s">
        <v>9</v>
      </c>
      <c r="G37" s="184"/>
    </row>
    <row r="38" spans="1:7" s="9" customFormat="1" ht="31.5" customHeight="1">
      <c r="A38" s="197" t="s">
        <v>70</v>
      </c>
      <c r="B38" s="198"/>
      <c r="C38" s="198"/>
      <c r="D38" s="199"/>
      <c r="E38" s="199"/>
      <c r="F38" s="200"/>
      <c r="G38" s="201"/>
    </row>
    <row r="39" spans="1:7" s="9" customFormat="1" ht="57" customHeight="1">
      <c r="A39" s="172" t="s">
        <v>12</v>
      </c>
      <c r="B39" s="173"/>
      <c r="C39" s="173"/>
      <c r="D39" s="174"/>
      <c r="E39" s="174"/>
      <c r="F39" s="175"/>
      <c r="G39" s="176"/>
    </row>
    <row r="40" spans="1:7" s="9" customFormat="1" ht="25.15" customHeight="1">
      <c r="A40" s="169" t="s">
        <v>7</v>
      </c>
      <c r="B40" s="170"/>
      <c r="C40" s="170"/>
      <c r="D40" s="170"/>
      <c r="E40" s="170"/>
      <c r="F40" s="175"/>
      <c r="G40" s="176"/>
    </row>
    <row r="41" spans="1:7" s="9" customFormat="1" ht="25.15" customHeight="1">
      <c r="A41" s="159" t="s">
        <v>8</v>
      </c>
      <c r="B41" s="160"/>
      <c r="C41" s="160"/>
      <c r="D41" s="160"/>
      <c r="E41" s="160"/>
      <c r="F41" s="175"/>
      <c r="G41" s="176"/>
    </row>
    <row r="42" spans="1:7" s="9" customFormat="1" ht="25.15" customHeight="1">
      <c r="A42" s="159" t="s">
        <v>340</v>
      </c>
      <c r="B42" s="160"/>
      <c r="C42" s="160"/>
      <c r="D42" s="160"/>
      <c r="E42" s="161"/>
      <c r="F42" s="155"/>
      <c r="G42" s="156"/>
    </row>
    <row r="43" spans="1:7" s="9" customFormat="1" ht="25.15" customHeight="1">
      <c r="A43" s="159" t="s">
        <v>158</v>
      </c>
      <c r="B43" s="160"/>
      <c r="C43" s="160"/>
      <c r="D43" s="160"/>
      <c r="E43" s="161"/>
      <c r="F43" s="155"/>
      <c r="G43" s="156"/>
    </row>
    <row r="44" spans="1:7" s="9" customFormat="1" ht="25.15" customHeight="1">
      <c r="A44" s="159" t="s">
        <v>184</v>
      </c>
      <c r="B44" s="160"/>
      <c r="C44" s="160"/>
      <c r="D44" s="160"/>
      <c r="E44" s="161"/>
      <c r="F44" s="155"/>
      <c r="G44" s="156"/>
    </row>
    <row r="45" spans="1:11" s="9" customFormat="1" ht="25.15" customHeight="1">
      <c r="A45" s="287" t="s">
        <v>122</v>
      </c>
      <c r="B45" s="288"/>
      <c r="C45" s="288"/>
      <c r="D45" s="288"/>
      <c r="E45" s="289"/>
      <c r="F45" s="175"/>
      <c r="G45" s="176"/>
      <c r="I45" s="270"/>
      <c r="J45" s="270"/>
      <c r="K45" s="270"/>
    </row>
    <row r="46" spans="1:12" s="9" customFormat="1" ht="25.15" customHeight="1" thickBot="1">
      <c r="A46" s="283" t="s">
        <v>123</v>
      </c>
      <c r="B46" s="284"/>
      <c r="C46" s="284"/>
      <c r="D46" s="284"/>
      <c r="E46" s="285"/>
      <c r="F46" s="157"/>
      <c r="G46" s="158"/>
      <c r="I46"/>
      <c r="J46" s="290"/>
      <c r="K46" s="290"/>
      <c r="L46" s="290"/>
    </row>
    <row r="47" spans="1:5" s="9" customFormat="1" ht="15.75">
      <c r="A47" s="10"/>
      <c r="B47" s="10"/>
      <c r="C47" s="10"/>
      <c r="D47" s="10"/>
      <c r="E47" s="10"/>
    </row>
    <row r="48" spans="1:7" ht="12.75">
      <c r="A48" s="262" t="s">
        <v>13</v>
      </c>
      <c r="B48" s="262"/>
      <c r="C48" s="262"/>
      <c r="D48" s="262"/>
      <c r="E48" s="262"/>
      <c r="F48" s="262"/>
      <c r="G48" s="262"/>
    </row>
    <row r="50" spans="1:9" ht="12.75">
      <c r="A50" s="165" t="s">
        <v>53</v>
      </c>
      <c r="B50" s="165"/>
      <c r="C50" s="165"/>
      <c r="D50" s="165"/>
      <c r="E50" s="165"/>
      <c r="F50" s="165"/>
      <c r="G50" s="165"/>
      <c r="H50" s="165"/>
      <c r="I50" s="165"/>
    </row>
    <row r="51" spans="1:9" ht="12.75">
      <c r="A51" s="166"/>
      <c r="B51" s="166"/>
      <c r="C51" s="166"/>
      <c r="D51" s="166"/>
      <c r="E51" s="166"/>
      <c r="F51" s="166"/>
      <c r="G51" s="166"/>
      <c r="H51" s="166"/>
      <c r="I51" s="166"/>
    </row>
    <row r="52" spans="1:9" ht="28.5" customHeight="1">
      <c r="A52" s="166" t="s">
        <v>14</v>
      </c>
      <c r="B52" s="166"/>
      <c r="C52" s="166"/>
      <c r="D52" s="166"/>
      <c r="E52" s="166"/>
      <c r="F52" s="166"/>
      <c r="G52" s="166"/>
      <c r="H52" s="166"/>
      <c r="I52" s="166"/>
    </row>
    <row r="53" spans="1:9" ht="12.75">
      <c r="A53" s="167" t="s">
        <v>54</v>
      </c>
      <c r="B53" s="167"/>
      <c r="C53" s="167"/>
      <c r="D53" s="167"/>
      <c r="E53" s="167"/>
      <c r="F53" s="167"/>
      <c r="G53" s="167"/>
      <c r="H53" s="167"/>
      <c r="I53" s="167"/>
    </row>
    <row r="54" spans="1:9" ht="17.25" customHeight="1">
      <c r="A54" s="168" t="s">
        <v>15</v>
      </c>
      <c r="B54" s="168"/>
      <c r="C54" s="168"/>
      <c r="D54" s="168"/>
      <c r="E54" s="168"/>
      <c r="F54" s="168"/>
      <c r="G54" s="168"/>
      <c r="H54" s="168"/>
      <c r="I54" s="168"/>
    </row>
  </sheetData>
  <sheetProtection sheet="1" objects="1" scenarios="1"/>
  <mergeCells count="55">
    <mergeCell ref="A31:M31"/>
    <mergeCell ref="H1:M1"/>
    <mergeCell ref="A2:M2"/>
    <mergeCell ref="A3:D3"/>
    <mergeCell ref="E3:M3"/>
    <mergeCell ref="A4:D4"/>
    <mergeCell ref="E4:M4"/>
    <mergeCell ref="A5:D5"/>
    <mergeCell ref="E5:M5"/>
    <mergeCell ref="A7:M7"/>
    <mergeCell ref="A8:M8"/>
    <mergeCell ref="A13:G13"/>
    <mergeCell ref="A9:H9"/>
    <mergeCell ref="A15:H15"/>
    <mergeCell ref="A19:G19"/>
    <mergeCell ref="A21:H21"/>
    <mergeCell ref="A39:E39"/>
    <mergeCell ref="F39:G39"/>
    <mergeCell ref="A32:C32"/>
    <mergeCell ref="D32:E32"/>
    <mergeCell ref="F32:H32"/>
    <mergeCell ref="D33:E33"/>
    <mergeCell ref="F33:H33"/>
    <mergeCell ref="D34:E34"/>
    <mergeCell ref="F34:H34"/>
    <mergeCell ref="A36:F36"/>
    <mergeCell ref="A37:E37"/>
    <mergeCell ref="F37:G37"/>
    <mergeCell ref="A38:E38"/>
    <mergeCell ref="F38:G38"/>
    <mergeCell ref="F41:G41"/>
    <mergeCell ref="A45:E45"/>
    <mergeCell ref="F45:G45"/>
    <mergeCell ref="A43:E43"/>
    <mergeCell ref="F43:G43"/>
    <mergeCell ref="A42:E42"/>
    <mergeCell ref="F42:G42"/>
    <mergeCell ref="A44:E44"/>
    <mergeCell ref="F44:G44"/>
    <mergeCell ref="A24:G24"/>
    <mergeCell ref="A26:H26"/>
    <mergeCell ref="A30:G30"/>
    <mergeCell ref="A54:I54"/>
    <mergeCell ref="I45:K45"/>
    <mergeCell ref="A46:E46"/>
    <mergeCell ref="F46:G46"/>
    <mergeCell ref="J46:L46"/>
    <mergeCell ref="A48:G48"/>
    <mergeCell ref="A50:I50"/>
    <mergeCell ref="A51:I51"/>
    <mergeCell ref="A52:I52"/>
    <mergeCell ref="A53:I53"/>
    <mergeCell ref="A40:E40"/>
    <mergeCell ref="F40:G40"/>
    <mergeCell ref="A41:E41"/>
  </mergeCell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044E4-8AB3-40DE-873A-CBE7906C5358}">
  <sheetPr>
    <tabColor rgb="FFFF0000"/>
    <pageSetUpPr fitToPage="1"/>
  </sheetPr>
  <dimension ref="A1:O48"/>
  <sheetViews>
    <sheetView workbookViewId="0" topLeftCell="A1">
      <selection activeCell="E5" sqref="E5:M5"/>
    </sheetView>
  </sheetViews>
  <sheetFormatPr defaultColWidth="8.8515625" defaultRowHeight="12.75"/>
  <cols>
    <col min="1" max="1" width="4.7109375" style="0" customWidth="1"/>
    <col min="2" max="2" width="11.421875" style="0" customWidth="1"/>
    <col min="3" max="3" width="33.7109375" style="0" customWidth="1"/>
    <col min="4" max="4" width="10.421875" style="0" customWidth="1"/>
    <col min="5" max="5" width="14.8515625" style="0" customWidth="1"/>
    <col min="6" max="6" width="14.57421875" style="0" customWidth="1"/>
    <col min="7" max="7" width="7.7109375" style="0" customWidth="1"/>
    <col min="8" max="9" width="17.7109375" style="0" customWidth="1"/>
    <col min="10" max="10" width="16.7109375" style="0" customWidth="1"/>
    <col min="11" max="11" width="12.28125" style="0" customWidth="1"/>
    <col min="12" max="13" width="12.7109375" style="0" customWidth="1"/>
  </cols>
  <sheetData>
    <row r="1" spans="1:13" s="6" customFormat="1" ht="21.75" customHeight="1" thickBot="1">
      <c r="A1" s="2"/>
      <c r="B1" s="2"/>
      <c r="C1" s="2"/>
      <c r="D1" s="3"/>
      <c r="E1" s="4"/>
      <c r="F1" s="5"/>
      <c r="G1" s="3"/>
      <c r="H1" s="221" t="s">
        <v>173</v>
      </c>
      <c r="I1" s="221"/>
      <c r="J1" s="222"/>
      <c r="K1" s="222"/>
      <c r="L1" s="222"/>
      <c r="M1" s="222"/>
    </row>
    <row r="2" spans="1:13" s="6" customFormat="1" ht="21.6" customHeight="1" thickBot="1">
      <c r="A2" s="223" t="s">
        <v>174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</row>
    <row r="3" spans="1:13" s="6" customFormat="1" ht="31.15" customHeight="1" thickBot="1">
      <c r="A3" s="226" t="s">
        <v>3</v>
      </c>
      <c r="B3" s="227"/>
      <c r="C3" s="227"/>
      <c r="D3" s="228"/>
      <c r="E3" s="229" t="s">
        <v>176</v>
      </c>
      <c r="F3" s="229"/>
      <c r="G3" s="229"/>
      <c r="H3" s="229"/>
      <c r="I3" s="229"/>
      <c r="J3" s="229"/>
      <c r="K3" s="229"/>
      <c r="L3" s="229"/>
      <c r="M3" s="230"/>
    </row>
    <row r="4" spans="1:13" s="6" customFormat="1" ht="31.15" customHeight="1" thickBot="1">
      <c r="A4" s="226" t="s">
        <v>5</v>
      </c>
      <c r="B4" s="227"/>
      <c r="C4" s="227"/>
      <c r="D4" s="228"/>
      <c r="E4" s="231" t="s">
        <v>282</v>
      </c>
      <c r="F4" s="231"/>
      <c r="G4" s="231"/>
      <c r="H4" s="231"/>
      <c r="I4" s="231"/>
      <c r="J4" s="231"/>
      <c r="K4" s="231"/>
      <c r="L4" s="231"/>
      <c r="M4" s="232"/>
    </row>
    <row r="5" spans="1:13" s="6" customFormat="1" ht="27" customHeight="1" thickBot="1">
      <c r="A5" s="202" t="s">
        <v>20</v>
      </c>
      <c r="B5" s="203"/>
      <c r="C5" s="203"/>
      <c r="D5" s="204"/>
      <c r="E5" s="205" t="s">
        <v>4</v>
      </c>
      <c r="F5" s="205"/>
      <c r="G5" s="205"/>
      <c r="H5" s="205"/>
      <c r="I5" s="205"/>
      <c r="J5" s="205"/>
      <c r="K5" s="205"/>
      <c r="L5" s="205"/>
      <c r="M5" s="206"/>
    </row>
    <row r="6" spans="1:13" s="6" customFormat="1" ht="22.15" customHeight="1" thickBot="1">
      <c r="A6" s="33"/>
      <c r="B6" s="33"/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6" customFormat="1" ht="45" customHeight="1">
      <c r="A7" s="248" t="s">
        <v>100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8"/>
      <c r="O7" s="8"/>
    </row>
    <row r="8" spans="1:15" s="6" customFormat="1" ht="52.5" customHeight="1">
      <c r="A8" s="207" t="s">
        <v>171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8"/>
      <c r="O8" s="8"/>
    </row>
    <row r="9" spans="1:15" s="6" customFormat="1" ht="19.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4" s="7" customFormat="1" ht="25.5" customHeight="1" thickBot="1">
      <c r="A10" s="211" t="s">
        <v>335</v>
      </c>
      <c r="B10" s="212"/>
      <c r="C10" s="212"/>
      <c r="D10" s="212"/>
      <c r="E10" s="212"/>
      <c r="F10" s="212"/>
      <c r="G10" s="212"/>
      <c r="H10" s="212"/>
      <c r="I10" s="94"/>
      <c r="J10" s="95"/>
      <c r="K10" s="95"/>
      <c r="L10" s="95"/>
      <c r="M10" s="96"/>
      <c r="N10" s="2"/>
    </row>
    <row r="11" spans="1:14" s="6" customFormat="1" ht="81.75" customHeight="1">
      <c r="A11" s="34" t="s">
        <v>22</v>
      </c>
      <c r="B11" s="29" t="s">
        <v>43</v>
      </c>
      <c r="C11" s="29" t="s">
        <v>6</v>
      </c>
      <c r="D11" s="27" t="s">
        <v>194</v>
      </c>
      <c r="E11" s="28" t="s">
        <v>124</v>
      </c>
      <c r="F11" s="29" t="s">
        <v>40</v>
      </c>
      <c r="G11" s="30" t="s">
        <v>41</v>
      </c>
      <c r="H11" s="29" t="s">
        <v>125</v>
      </c>
      <c r="I11" s="29" t="s">
        <v>126</v>
      </c>
      <c r="J11" s="29" t="s">
        <v>42</v>
      </c>
      <c r="K11" s="31" t="s">
        <v>157</v>
      </c>
      <c r="L11" s="31" t="s">
        <v>21</v>
      </c>
      <c r="M11" s="32" t="s">
        <v>0</v>
      </c>
      <c r="N11" s="3"/>
    </row>
    <row r="12" spans="1:14" s="7" customFormat="1" ht="48" customHeight="1">
      <c r="A12" s="39" t="s">
        <v>23</v>
      </c>
      <c r="B12" s="37" t="s">
        <v>99</v>
      </c>
      <c r="C12" s="38" t="s">
        <v>343</v>
      </c>
      <c r="D12" s="149" t="s">
        <v>193</v>
      </c>
      <c r="E12" s="56">
        <v>525000</v>
      </c>
      <c r="F12" s="19"/>
      <c r="G12" s="20"/>
      <c r="H12" s="78">
        <f aca="true" t="shared" si="0" ref="H12:H13">SUM(E12*F12)</f>
        <v>0</v>
      </c>
      <c r="I12" s="78">
        <f aca="true" t="shared" si="1" ref="I12:I13">H12+(H12*G12)</f>
        <v>0</v>
      </c>
      <c r="J12" s="22"/>
      <c r="K12" s="22"/>
      <c r="L12" s="35"/>
      <c r="M12" s="23"/>
      <c r="N12" s="2"/>
    </row>
    <row r="13" spans="1:14" s="7" customFormat="1" ht="43.5" customHeight="1" thickBot="1">
      <c r="A13" s="39" t="s">
        <v>24</v>
      </c>
      <c r="B13" s="37">
        <v>34943</v>
      </c>
      <c r="C13" s="38" t="s">
        <v>342</v>
      </c>
      <c r="D13" s="149" t="s">
        <v>190</v>
      </c>
      <c r="E13" s="56">
        <v>47000</v>
      </c>
      <c r="F13" s="19"/>
      <c r="G13" s="20"/>
      <c r="H13" s="78">
        <f t="shared" si="0"/>
        <v>0</v>
      </c>
      <c r="I13" s="78">
        <f t="shared" si="1"/>
        <v>0</v>
      </c>
      <c r="J13" s="22"/>
      <c r="K13" s="22"/>
      <c r="L13" s="35"/>
      <c r="M13" s="23"/>
      <c r="N13" s="2"/>
    </row>
    <row r="14" spans="1:13" s="6" customFormat="1" ht="25.9" customHeight="1" thickBot="1">
      <c r="A14" s="208" t="s">
        <v>121</v>
      </c>
      <c r="B14" s="209"/>
      <c r="C14" s="209"/>
      <c r="D14" s="209"/>
      <c r="E14" s="209"/>
      <c r="F14" s="209"/>
      <c r="G14" s="210"/>
      <c r="H14" s="123">
        <f>SUM(H12:H13)</f>
        <v>0</v>
      </c>
      <c r="I14" s="124">
        <f>SUM(I12:I13)</f>
        <v>0</v>
      </c>
      <c r="J14" s="70"/>
      <c r="K14" s="71"/>
      <c r="L14" s="71"/>
      <c r="M14" s="71"/>
    </row>
    <row r="15" spans="1:13" s="6" customFormat="1" ht="25.9" customHeight="1" thickBot="1">
      <c r="A15" s="129"/>
      <c r="B15" s="129"/>
      <c r="C15" s="129"/>
      <c r="D15" s="129"/>
      <c r="E15" s="129"/>
      <c r="F15" s="129"/>
      <c r="G15" s="129"/>
      <c r="H15" s="127"/>
      <c r="I15" s="128"/>
      <c r="J15" s="3"/>
      <c r="K15" s="3"/>
      <c r="L15" s="3"/>
      <c r="M15" s="3"/>
    </row>
    <row r="16" spans="1:14" s="7" customFormat="1" ht="25.5" customHeight="1" thickBot="1">
      <c r="A16" s="211" t="s">
        <v>336</v>
      </c>
      <c r="B16" s="212"/>
      <c r="C16" s="212"/>
      <c r="D16" s="212"/>
      <c r="E16" s="212"/>
      <c r="F16" s="212"/>
      <c r="G16" s="212"/>
      <c r="H16" s="212"/>
      <c r="I16" s="94"/>
      <c r="J16" s="95"/>
      <c r="K16" s="95"/>
      <c r="L16" s="95"/>
      <c r="M16" s="96"/>
      <c r="N16" s="2"/>
    </row>
    <row r="17" spans="1:14" s="6" customFormat="1" ht="81.75" customHeight="1">
      <c r="A17" s="34" t="s">
        <v>22</v>
      </c>
      <c r="B17" s="29" t="s">
        <v>43</v>
      </c>
      <c r="C17" s="29" t="s">
        <v>6</v>
      </c>
      <c r="D17" s="27" t="s">
        <v>194</v>
      </c>
      <c r="E17" s="28" t="s">
        <v>124</v>
      </c>
      <c r="F17" s="29" t="s">
        <v>40</v>
      </c>
      <c r="G17" s="30" t="s">
        <v>41</v>
      </c>
      <c r="H17" s="29" t="s">
        <v>125</v>
      </c>
      <c r="I17" s="29" t="s">
        <v>126</v>
      </c>
      <c r="J17" s="29" t="s">
        <v>42</v>
      </c>
      <c r="K17" s="31" t="s">
        <v>157</v>
      </c>
      <c r="L17" s="31" t="s">
        <v>21</v>
      </c>
      <c r="M17" s="32" t="s">
        <v>0</v>
      </c>
      <c r="N17" s="3"/>
    </row>
    <row r="18" spans="1:14" s="7" customFormat="1" ht="48" customHeight="1" thickBot="1">
      <c r="A18" s="39" t="s">
        <v>25</v>
      </c>
      <c r="B18" s="37">
        <v>2328</v>
      </c>
      <c r="C18" s="38" t="s">
        <v>344</v>
      </c>
      <c r="D18" s="149" t="s">
        <v>190</v>
      </c>
      <c r="E18" s="56">
        <v>22200</v>
      </c>
      <c r="F18" s="19"/>
      <c r="G18" s="20"/>
      <c r="H18" s="78">
        <f aca="true" t="shared" si="2" ref="H18">SUM(E18*F18)</f>
        <v>0</v>
      </c>
      <c r="I18" s="78">
        <f aca="true" t="shared" si="3" ref="I18">H18+(H18*G18)</f>
        <v>0</v>
      </c>
      <c r="J18" s="22"/>
      <c r="K18" s="22"/>
      <c r="L18" s="35"/>
      <c r="M18" s="23"/>
      <c r="N18" s="2"/>
    </row>
    <row r="19" spans="1:13" s="6" customFormat="1" ht="25.9" customHeight="1" thickBot="1">
      <c r="A19" s="208" t="s">
        <v>121</v>
      </c>
      <c r="B19" s="209"/>
      <c r="C19" s="209"/>
      <c r="D19" s="209"/>
      <c r="E19" s="209"/>
      <c r="F19" s="209"/>
      <c r="G19" s="210"/>
      <c r="H19" s="123">
        <f>SUM(H18:H18)</f>
        <v>0</v>
      </c>
      <c r="I19" s="124">
        <f>SUM(I18:I18)</f>
        <v>0</v>
      </c>
      <c r="J19" s="70"/>
      <c r="K19" s="71"/>
      <c r="L19" s="71"/>
      <c r="M19" s="71"/>
    </row>
    <row r="20" spans="1:13" s="6" customFormat="1" ht="25.9" customHeight="1">
      <c r="A20" s="126"/>
      <c r="B20" s="126"/>
      <c r="C20" s="126"/>
      <c r="D20" s="126"/>
      <c r="E20" s="126"/>
      <c r="F20" s="126"/>
      <c r="G20" s="126"/>
      <c r="H20" s="127"/>
      <c r="I20" s="128"/>
      <c r="J20" s="3"/>
      <c r="K20" s="3"/>
      <c r="L20" s="3"/>
      <c r="M20" s="3"/>
    </row>
    <row r="21" spans="1:13" s="6" customFormat="1" ht="10.15" customHeight="1" thickBot="1">
      <c r="A21" s="185"/>
      <c r="B21" s="185"/>
      <c r="C21" s="185"/>
      <c r="D21" s="186"/>
      <c r="E21" s="186"/>
      <c r="F21" s="186"/>
      <c r="G21" s="186"/>
      <c r="H21" s="186"/>
      <c r="I21" s="186"/>
      <c r="J21" s="186"/>
      <c r="K21" s="186"/>
      <c r="L21" s="186"/>
      <c r="M21" s="186"/>
    </row>
    <row r="22" spans="1:8" ht="30" customHeight="1" thickBot="1">
      <c r="A22" s="259" t="s">
        <v>156</v>
      </c>
      <c r="B22" s="260"/>
      <c r="C22" s="261"/>
      <c r="D22" s="271" t="s">
        <v>17</v>
      </c>
      <c r="E22" s="272"/>
      <c r="F22" s="189">
        <f>H14+H19</f>
        <v>0</v>
      </c>
      <c r="G22" s="190"/>
      <c r="H22" s="191"/>
    </row>
    <row r="23" spans="1:8" ht="30" customHeight="1" thickBot="1">
      <c r="A23" s="13"/>
      <c r="B23" s="13"/>
      <c r="C23" s="13"/>
      <c r="D23" s="273" t="s">
        <v>19</v>
      </c>
      <c r="E23" s="274"/>
      <c r="F23" s="194">
        <f>F24-F22</f>
        <v>0</v>
      </c>
      <c r="G23" s="195"/>
      <c r="H23" s="196"/>
    </row>
    <row r="24" spans="1:8" ht="30" customHeight="1" thickBot="1">
      <c r="A24" s="11"/>
      <c r="B24" s="11"/>
      <c r="C24" s="11"/>
      <c r="D24" s="246" t="s">
        <v>18</v>
      </c>
      <c r="E24" s="247"/>
      <c r="F24" s="215">
        <f>I14+I19</f>
        <v>0</v>
      </c>
      <c r="G24" s="195"/>
      <c r="H24" s="196"/>
    </row>
    <row r="25" spans="1:13" s="6" customFormat="1" ht="10.15" customHeight="1">
      <c r="A25" s="14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s="6" customFormat="1" ht="25.15" customHeight="1" thickBot="1">
      <c r="A26" s="219" t="s">
        <v>11</v>
      </c>
      <c r="B26" s="219"/>
      <c r="C26" s="219"/>
      <c r="D26" s="219"/>
      <c r="E26" s="219"/>
      <c r="F26" s="220"/>
      <c r="G26"/>
      <c r="H26"/>
      <c r="I26"/>
      <c r="J26"/>
      <c r="K26"/>
      <c r="L26"/>
      <c r="M26"/>
    </row>
    <row r="27" spans="1:7" s="9" customFormat="1" ht="36" customHeight="1" thickBot="1">
      <c r="A27" s="181" t="s">
        <v>277</v>
      </c>
      <c r="B27" s="182"/>
      <c r="C27" s="182"/>
      <c r="D27" s="182"/>
      <c r="E27" s="182"/>
      <c r="F27" s="183" t="s">
        <v>9</v>
      </c>
      <c r="G27" s="184"/>
    </row>
    <row r="28" spans="1:7" s="9" customFormat="1" ht="31.5" customHeight="1">
      <c r="A28" s="197" t="s">
        <v>70</v>
      </c>
      <c r="B28" s="198"/>
      <c r="C28" s="198"/>
      <c r="D28" s="199"/>
      <c r="E28" s="199"/>
      <c r="F28" s="200"/>
      <c r="G28" s="201"/>
    </row>
    <row r="29" spans="1:7" s="9" customFormat="1" ht="57" customHeight="1">
      <c r="A29" s="172" t="s">
        <v>12</v>
      </c>
      <c r="B29" s="173"/>
      <c r="C29" s="173"/>
      <c r="D29" s="174"/>
      <c r="E29" s="174"/>
      <c r="F29" s="175"/>
      <c r="G29" s="176"/>
    </row>
    <row r="30" spans="1:7" s="9" customFormat="1" ht="25.15" customHeight="1">
      <c r="A30" s="169" t="s">
        <v>7</v>
      </c>
      <c r="B30" s="170"/>
      <c r="C30" s="170"/>
      <c r="D30" s="170"/>
      <c r="E30" s="170"/>
      <c r="F30" s="175"/>
      <c r="G30" s="176"/>
    </row>
    <row r="31" spans="1:7" s="9" customFormat="1" ht="25.15" customHeight="1">
      <c r="A31" s="159" t="s">
        <v>8</v>
      </c>
      <c r="B31" s="160"/>
      <c r="C31" s="160"/>
      <c r="D31" s="160"/>
      <c r="E31" s="160"/>
      <c r="F31" s="175"/>
      <c r="G31" s="176"/>
    </row>
    <row r="32" spans="1:7" s="9" customFormat="1" ht="25.15" customHeight="1">
      <c r="A32" s="159" t="s">
        <v>340</v>
      </c>
      <c r="B32" s="160"/>
      <c r="C32" s="160"/>
      <c r="D32" s="160"/>
      <c r="E32" s="161"/>
      <c r="F32" s="155"/>
      <c r="G32" s="156"/>
    </row>
    <row r="33" spans="1:7" s="9" customFormat="1" ht="25.15" customHeight="1">
      <c r="A33" s="159" t="s">
        <v>80</v>
      </c>
      <c r="B33" s="160"/>
      <c r="C33" s="160"/>
      <c r="D33" s="160"/>
      <c r="E33" s="161"/>
      <c r="F33" s="155"/>
      <c r="G33" s="156"/>
    </row>
    <row r="34" spans="1:7" s="9" customFormat="1" ht="25.15" customHeight="1">
      <c r="A34" s="159" t="s">
        <v>165</v>
      </c>
      <c r="B34" s="160"/>
      <c r="C34" s="160"/>
      <c r="D34" s="160"/>
      <c r="E34" s="161"/>
      <c r="F34" s="155"/>
      <c r="G34" s="156"/>
    </row>
    <row r="35" spans="1:7" s="9" customFormat="1" ht="25.15" customHeight="1">
      <c r="A35" s="159" t="s">
        <v>166</v>
      </c>
      <c r="B35" s="160"/>
      <c r="C35" s="160"/>
      <c r="D35" s="160"/>
      <c r="E35" s="161"/>
      <c r="F35" s="155"/>
      <c r="G35" s="156"/>
    </row>
    <row r="36" spans="1:11" s="9" customFormat="1" ht="25.15" customHeight="1">
      <c r="A36" s="287" t="s">
        <v>122</v>
      </c>
      <c r="B36" s="288"/>
      <c r="C36" s="288"/>
      <c r="D36" s="288"/>
      <c r="E36" s="289"/>
      <c r="F36" s="175"/>
      <c r="G36" s="176"/>
      <c r="I36" s="270"/>
      <c r="J36" s="270"/>
      <c r="K36" s="270"/>
    </row>
    <row r="37" spans="1:12" s="9" customFormat="1" ht="25.15" customHeight="1">
      <c r="A37" s="287" t="s">
        <v>123</v>
      </c>
      <c r="B37" s="288"/>
      <c r="C37" s="288"/>
      <c r="D37" s="288"/>
      <c r="E37" s="289"/>
      <c r="F37" s="155"/>
      <c r="G37" s="156"/>
      <c r="I37"/>
      <c r="J37" s="290"/>
      <c r="K37" s="290"/>
      <c r="L37" s="290"/>
    </row>
    <row r="38" spans="1:12" s="9" customFormat="1" ht="25.15" customHeight="1">
      <c r="A38" s="287" t="s">
        <v>167</v>
      </c>
      <c r="B38" s="288"/>
      <c r="C38" s="288"/>
      <c r="D38" s="288"/>
      <c r="E38" s="289"/>
      <c r="F38" s="155"/>
      <c r="G38" s="156"/>
      <c r="I38"/>
      <c r="J38" s="51"/>
      <c r="K38" s="51"/>
      <c r="L38" s="51"/>
    </row>
    <row r="39" spans="1:12" s="9" customFormat="1" ht="25.15" customHeight="1">
      <c r="A39" s="287" t="s">
        <v>71</v>
      </c>
      <c r="B39" s="288"/>
      <c r="C39" s="288"/>
      <c r="D39" s="288"/>
      <c r="E39" s="289"/>
      <c r="F39" s="155"/>
      <c r="G39" s="156"/>
      <c r="I39"/>
      <c r="J39" s="51"/>
      <c r="K39" s="51"/>
      <c r="L39" s="51"/>
    </row>
    <row r="40" spans="1:12" s="9" customFormat="1" ht="25.15" customHeight="1" thickBot="1">
      <c r="A40" s="283" t="s">
        <v>72</v>
      </c>
      <c r="B40" s="284"/>
      <c r="C40" s="284"/>
      <c r="D40" s="284"/>
      <c r="E40" s="285"/>
      <c r="F40" s="157"/>
      <c r="G40" s="158"/>
      <c r="I40"/>
      <c r="J40" s="51"/>
      <c r="K40" s="51"/>
      <c r="L40" s="51"/>
    </row>
    <row r="41" spans="1:5" s="9" customFormat="1" ht="15.75">
      <c r="A41" s="10"/>
      <c r="B41" s="10"/>
      <c r="C41" s="10"/>
      <c r="D41" s="10"/>
      <c r="E41" s="10"/>
    </row>
    <row r="42" spans="1:7" ht="12.75">
      <c r="A42" s="262" t="s">
        <v>13</v>
      </c>
      <c r="B42" s="262"/>
      <c r="C42" s="262"/>
      <c r="D42" s="262"/>
      <c r="E42" s="262"/>
      <c r="F42" s="262"/>
      <c r="G42" s="262"/>
    </row>
    <row r="44" spans="1:9" ht="12.75">
      <c r="A44" s="165" t="s">
        <v>53</v>
      </c>
      <c r="B44" s="165"/>
      <c r="C44" s="165"/>
      <c r="D44" s="165"/>
      <c r="E44" s="165"/>
      <c r="F44" s="165"/>
      <c r="G44" s="165"/>
      <c r="H44" s="165"/>
      <c r="I44" s="165"/>
    </row>
    <row r="45" spans="1:9" ht="12.75">
      <c r="A45" s="166"/>
      <c r="B45" s="166"/>
      <c r="C45" s="166"/>
      <c r="D45" s="166"/>
      <c r="E45" s="166"/>
      <c r="F45" s="166"/>
      <c r="G45" s="166"/>
      <c r="H45" s="166"/>
      <c r="I45" s="166"/>
    </row>
    <row r="46" spans="1:9" ht="26.25" customHeight="1">
      <c r="A46" s="166" t="s">
        <v>14</v>
      </c>
      <c r="B46" s="166"/>
      <c r="C46" s="166"/>
      <c r="D46" s="166"/>
      <c r="E46" s="166"/>
      <c r="F46" s="166"/>
      <c r="G46" s="166"/>
      <c r="H46" s="166"/>
      <c r="I46" s="166"/>
    </row>
    <row r="47" spans="1:9" ht="12.75">
      <c r="A47" s="167" t="s">
        <v>54</v>
      </c>
      <c r="B47" s="167"/>
      <c r="C47" s="167"/>
      <c r="D47" s="167"/>
      <c r="E47" s="167"/>
      <c r="F47" s="167"/>
      <c r="G47" s="167"/>
      <c r="H47" s="167"/>
      <c r="I47" s="167"/>
    </row>
    <row r="48" spans="1:9" ht="17.25" customHeight="1">
      <c r="A48" s="168" t="s">
        <v>15</v>
      </c>
      <c r="B48" s="168"/>
      <c r="C48" s="168"/>
      <c r="D48" s="168"/>
      <c r="E48" s="168"/>
      <c r="F48" s="168"/>
      <c r="G48" s="168"/>
      <c r="H48" s="168"/>
      <c r="I48" s="168"/>
    </row>
  </sheetData>
  <sheetProtection sheet="1" objects="1" scenarios="1"/>
  <mergeCells count="59">
    <mergeCell ref="A21:M21"/>
    <mergeCell ref="H1:M1"/>
    <mergeCell ref="A2:M2"/>
    <mergeCell ref="A3:D3"/>
    <mergeCell ref="E3:M3"/>
    <mergeCell ref="A4:D4"/>
    <mergeCell ref="E4:M4"/>
    <mergeCell ref="A5:D5"/>
    <mergeCell ref="E5:M5"/>
    <mergeCell ref="A7:M7"/>
    <mergeCell ref="A8:M8"/>
    <mergeCell ref="A14:G14"/>
    <mergeCell ref="A10:H10"/>
    <mergeCell ref="A16:H16"/>
    <mergeCell ref="A19:G19"/>
    <mergeCell ref="A29:E29"/>
    <mergeCell ref="F29:G29"/>
    <mergeCell ref="A22:C22"/>
    <mergeCell ref="D22:E22"/>
    <mergeCell ref="F22:H22"/>
    <mergeCell ref="D23:E23"/>
    <mergeCell ref="F23:H23"/>
    <mergeCell ref="D24:E24"/>
    <mergeCell ref="F24:H24"/>
    <mergeCell ref="A26:F26"/>
    <mergeCell ref="A27:E27"/>
    <mergeCell ref="F27:G27"/>
    <mergeCell ref="A28:E28"/>
    <mergeCell ref="F28:G28"/>
    <mergeCell ref="A30:E30"/>
    <mergeCell ref="F30:G30"/>
    <mergeCell ref="A31:E31"/>
    <mergeCell ref="F31:G31"/>
    <mergeCell ref="A36:E36"/>
    <mergeCell ref="F36:G36"/>
    <mergeCell ref="A33:E33"/>
    <mergeCell ref="F33:G33"/>
    <mergeCell ref="F34:G34"/>
    <mergeCell ref="A34:E34"/>
    <mergeCell ref="A35:E35"/>
    <mergeCell ref="F35:G35"/>
    <mergeCell ref="A32:E32"/>
    <mergeCell ref="F32:G32"/>
    <mergeCell ref="A48:I48"/>
    <mergeCell ref="I36:K36"/>
    <mergeCell ref="A37:E37"/>
    <mergeCell ref="F37:G37"/>
    <mergeCell ref="J37:L37"/>
    <mergeCell ref="A42:G42"/>
    <mergeCell ref="A44:I44"/>
    <mergeCell ref="A45:I45"/>
    <mergeCell ref="A46:I46"/>
    <mergeCell ref="A47:I47"/>
    <mergeCell ref="A38:E38"/>
    <mergeCell ref="A39:E39"/>
    <mergeCell ref="A40:E40"/>
    <mergeCell ref="F38:G38"/>
    <mergeCell ref="F39:G39"/>
    <mergeCell ref="F40:G40"/>
  </mergeCell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0A3DA-F937-46F2-AB9E-5223CCBF4B09}">
  <sheetPr>
    <tabColor rgb="FFFF0000"/>
    <pageSetUpPr fitToPage="1"/>
  </sheetPr>
  <dimension ref="A1:O37"/>
  <sheetViews>
    <sheetView workbookViewId="0" topLeftCell="A1">
      <selection activeCell="E11" sqref="E11"/>
    </sheetView>
  </sheetViews>
  <sheetFormatPr defaultColWidth="8.8515625" defaultRowHeight="12.75"/>
  <cols>
    <col min="1" max="1" width="4.7109375" style="0" customWidth="1"/>
    <col min="2" max="2" width="10.140625" style="0" customWidth="1"/>
    <col min="3" max="3" width="36.28125" style="0" customWidth="1"/>
    <col min="4" max="4" width="10.421875" style="0" customWidth="1"/>
    <col min="5" max="5" width="14.8515625" style="0" customWidth="1"/>
    <col min="6" max="6" width="14.57421875" style="0" customWidth="1"/>
    <col min="7" max="7" width="7.7109375" style="0" customWidth="1"/>
    <col min="8" max="9" width="17.7109375" style="0" customWidth="1"/>
    <col min="10" max="10" width="16.7109375" style="0" customWidth="1"/>
    <col min="11" max="11" width="12.28125" style="0" customWidth="1"/>
    <col min="12" max="13" width="12.7109375" style="0" customWidth="1"/>
  </cols>
  <sheetData>
    <row r="1" spans="1:13" s="6" customFormat="1" ht="13.5" thickBot="1">
      <c r="A1" s="2"/>
      <c r="B1" s="2"/>
      <c r="C1" s="2"/>
      <c r="D1" s="3"/>
      <c r="E1" s="4"/>
      <c r="F1" s="5"/>
      <c r="G1" s="3"/>
      <c r="H1" s="221" t="s">
        <v>173</v>
      </c>
      <c r="I1" s="221"/>
      <c r="J1" s="222"/>
      <c r="K1" s="222"/>
      <c r="L1" s="222"/>
      <c r="M1" s="222"/>
    </row>
    <row r="2" spans="1:13" s="6" customFormat="1" ht="21.6" customHeight="1" thickBot="1">
      <c r="A2" s="223" t="s">
        <v>174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</row>
    <row r="3" spans="1:13" s="6" customFormat="1" ht="31.15" customHeight="1" thickBot="1">
      <c r="A3" s="226" t="s">
        <v>3</v>
      </c>
      <c r="B3" s="227"/>
      <c r="C3" s="227"/>
      <c r="D3" s="228"/>
      <c r="E3" s="229" t="s">
        <v>176</v>
      </c>
      <c r="F3" s="229"/>
      <c r="G3" s="229"/>
      <c r="H3" s="229"/>
      <c r="I3" s="229"/>
      <c r="J3" s="229"/>
      <c r="K3" s="229"/>
      <c r="L3" s="229"/>
      <c r="M3" s="230"/>
    </row>
    <row r="4" spans="1:13" s="6" customFormat="1" ht="31.15" customHeight="1" thickBot="1">
      <c r="A4" s="226" t="s">
        <v>5</v>
      </c>
      <c r="B4" s="227"/>
      <c r="C4" s="227"/>
      <c r="D4" s="228"/>
      <c r="E4" s="231" t="s">
        <v>278</v>
      </c>
      <c r="F4" s="231"/>
      <c r="G4" s="231"/>
      <c r="H4" s="231"/>
      <c r="I4" s="231"/>
      <c r="J4" s="231"/>
      <c r="K4" s="231"/>
      <c r="L4" s="231"/>
      <c r="M4" s="232"/>
    </row>
    <row r="5" spans="1:13" s="6" customFormat="1" ht="27" customHeight="1" thickBot="1">
      <c r="A5" s="202" t="s">
        <v>20</v>
      </c>
      <c r="B5" s="203"/>
      <c r="C5" s="203"/>
      <c r="D5" s="204"/>
      <c r="E5" s="205" t="s">
        <v>4</v>
      </c>
      <c r="F5" s="205"/>
      <c r="G5" s="205"/>
      <c r="H5" s="205"/>
      <c r="I5" s="205"/>
      <c r="J5" s="205"/>
      <c r="K5" s="205"/>
      <c r="L5" s="205"/>
      <c r="M5" s="206"/>
    </row>
    <row r="6" spans="1:13" s="6" customFormat="1" ht="22.15" customHeight="1" thickBot="1">
      <c r="A6" s="33"/>
      <c r="B6" s="33"/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6" customFormat="1" ht="45" customHeight="1">
      <c r="A7" s="248" t="s">
        <v>100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8"/>
      <c r="O7" s="8"/>
    </row>
    <row r="8" spans="1:15" s="6" customFormat="1" ht="53.25" customHeight="1">
      <c r="A8" s="207" t="s">
        <v>172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8"/>
      <c r="O8" s="8"/>
    </row>
    <row r="9" spans="1:13" s="6" customFormat="1" ht="14.4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4" s="6" customFormat="1" ht="93" customHeight="1">
      <c r="A10" s="34" t="s">
        <v>22</v>
      </c>
      <c r="B10" s="29" t="s">
        <v>43</v>
      </c>
      <c r="C10" s="29" t="s">
        <v>6</v>
      </c>
      <c r="D10" s="27" t="s">
        <v>194</v>
      </c>
      <c r="E10" s="28" t="s">
        <v>124</v>
      </c>
      <c r="F10" s="29" t="s">
        <v>40</v>
      </c>
      <c r="G10" s="30" t="s">
        <v>41</v>
      </c>
      <c r="H10" s="29" t="s">
        <v>125</v>
      </c>
      <c r="I10" s="29" t="s">
        <v>126</v>
      </c>
      <c r="J10" s="29" t="s">
        <v>42</v>
      </c>
      <c r="K10" s="31" t="s">
        <v>157</v>
      </c>
      <c r="L10" s="31" t="s">
        <v>21</v>
      </c>
      <c r="M10" s="32" t="s">
        <v>0</v>
      </c>
      <c r="N10" s="3"/>
    </row>
    <row r="11" spans="1:14" s="7" customFormat="1" ht="54.75" customHeight="1">
      <c r="A11" s="39" t="s">
        <v>23</v>
      </c>
      <c r="B11" s="37" t="s">
        <v>130</v>
      </c>
      <c r="C11" s="38" t="s">
        <v>279</v>
      </c>
      <c r="D11" s="44" t="s">
        <v>193</v>
      </c>
      <c r="E11" s="62">
        <v>7100</v>
      </c>
      <c r="F11" s="76"/>
      <c r="G11" s="20"/>
      <c r="H11" s="78">
        <f aca="true" t="shared" si="0" ref="H11:H12">SUM(E11*F11)</f>
        <v>0</v>
      </c>
      <c r="I11" s="78">
        <f aca="true" t="shared" si="1" ref="I11:I12">H11+(H11*G11)</f>
        <v>0</v>
      </c>
      <c r="J11" s="22"/>
      <c r="K11" s="22"/>
      <c r="L11" s="35"/>
      <c r="M11" s="23"/>
      <c r="N11" s="2"/>
    </row>
    <row r="12" spans="1:14" s="7" customFormat="1" ht="54.75" customHeight="1" thickBot="1">
      <c r="A12" s="39" t="s">
        <v>24</v>
      </c>
      <c r="B12" s="37" t="s">
        <v>131</v>
      </c>
      <c r="C12" s="38" t="s">
        <v>280</v>
      </c>
      <c r="D12" s="44" t="s">
        <v>190</v>
      </c>
      <c r="E12" s="62">
        <v>500</v>
      </c>
      <c r="F12" s="76"/>
      <c r="G12" s="20"/>
      <c r="H12" s="78">
        <f t="shared" si="0"/>
        <v>0</v>
      </c>
      <c r="I12" s="78">
        <f t="shared" si="1"/>
        <v>0</v>
      </c>
      <c r="J12" s="22"/>
      <c r="K12" s="22"/>
      <c r="L12" s="35"/>
      <c r="M12" s="23"/>
      <c r="N12" s="2"/>
    </row>
    <row r="13" spans="1:13" s="6" customFormat="1" ht="25.9" customHeight="1" thickBot="1">
      <c r="A13" s="208" t="s">
        <v>121</v>
      </c>
      <c r="B13" s="209"/>
      <c r="C13" s="209"/>
      <c r="D13" s="209"/>
      <c r="E13" s="209"/>
      <c r="F13" s="209"/>
      <c r="G13" s="210"/>
      <c r="H13" s="80">
        <f>SUM(H11:H12)</f>
        <v>0</v>
      </c>
      <c r="I13" s="81">
        <f>SUM(I11:I12)</f>
        <v>0</v>
      </c>
      <c r="J13" s="70"/>
      <c r="K13" s="71"/>
      <c r="L13" s="71"/>
      <c r="M13" s="71"/>
    </row>
    <row r="14" spans="1:13" s="6" customFormat="1" ht="10.15" customHeight="1" thickBot="1">
      <c r="A14" s="185"/>
      <c r="B14" s="185"/>
      <c r="C14" s="185"/>
      <c r="D14" s="186"/>
      <c r="E14" s="186"/>
      <c r="F14" s="186"/>
      <c r="G14" s="186"/>
      <c r="H14" s="186"/>
      <c r="I14" s="186"/>
      <c r="J14" s="186"/>
      <c r="K14" s="186"/>
      <c r="L14" s="186"/>
      <c r="M14" s="186"/>
    </row>
    <row r="15" spans="1:8" ht="30" customHeight="1" thickBot="1">
      <c r="A15" s="259" t="s">
        <v>281</v>
      </c>
      <c r="B15" s="260"/>
      <c r="C15" s="261"/>
      <c r="D15" s="271" t="s">
        <v>17</v>
      </c>
      <c r="E15" s="272"/>
      <c r="F15" s="189">
        <f>H13</f>
        <v>0</v>
      </c>
      <c r="G15" s="190"/>
      <c r="H15" s="191"/>
    </row>
    <row r="16" spans="1:8" ht="30" customHeight="1" thickBot="1">
      <c r="A16" s="13"/>
      <c r="B16" s="13"/>
      <c r="C16" s="13"/>
      <c r="D16" s="273" t="s">
        <v>19</v>
      </c>
      <c r="E16" s="274"/>
      <c r="F16" s="194">
        <f>F17-F15</f>
        <v>0</v>
      </c>
      <c r="G16" s="195"/>
      <c r="H16" s="196"/>
    </row>
    <row r="17" spans="1:8" ht="30" customHeight="1" thickBot="1">
      <c r="A17" s="11"/>
      <c r="B17" s="11"/>
      <c r="C17" s="11"/>
      <c r="D17" s="246" t="s">
        <v>18</v>
      </c>
      <c r="E17" s="247"/>
      <c r="F17" s="215">
        <f aca="true" t="shared" si="2" ref="F17">I13</f>
        <v>0</v>
      </c>
      <c r="G17" s="195"/>
      <c r="H17" s="196"/>
    </row>
    <row r="18" spans="1:13" s="6" customFormat="1" ht="10.15" customHeight="1">
      <c r="A18" s="14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6" customFormat="1" ht="25.15" customHeight="1" thickBot="1">
      <c r="A19" s="219" t="s">
        <v>11</v>
      </c>
      <c r="B19" s="219"/>
      <c r="C19" s="219"/>
      <c r="D19" s="219"/>
      <c r="E19" s="219"/>
      <c r="F19" s="220"/>
      <c r="G19"/>
      <c r="H19"/>
      <c r="I19"/>
      <c r="J19"/>
      <c r="K19"/>
      <c r="L19"/>
      <c r="M19"/>
    </row>
    <row r="20" spans="1:7" s="9" customFormat="1" ht="36" customHeight="1" thickBot="1">
      <c r="A20" s="181" t="s">
        <v>132</v>
      </c>
      <c r="B20" s="182"/>
      <c r="C20" s="182"/>
      <c r="D20" s="182"/>
      <c r="E20" s="182"/>
      <c r="F20" s="183" t="s">
        <v>9</v>
      </c>
      <c r="G20" s="184"/>
    </row>
    <row r="21" spans="1:7" s="9" customFormat="1" ht="31.5" customHeight="1">
      <c r="A21" s="197" t="s">
        <v>70</v>
      </c>
      <c r="B21" s="198"/>
      <c r="C21" s="198"/>
      <c r="D21" s="199"/>
      <c r="E21" s="199"/>
      <c r="F21" s="200"/>
      <c r="G21" s="201"/>
    </row>
    <row r="22" spans="1:7" s="9" customFormat="1" ht="57" customHeight="1">
      <c r="A22" s="172" t="s">
        <v>12</v>
      </c>
      <c r="B22" s="173"/>
      <c r="C22" s="173"/>
      <c r="D22" s="174"/>
      <c r="E22" s="174"/>
      <c r="F22" s="175"/>
      <c r="G22" s="176"/>
    </row>
    <row r="23" spans="1:7" s="9" customFormat="1" ht="25.15" customHeight="1">
      <c r="A23" s="169" t="s">
        <v>7</v>
      </c>
      <c r="B23" s="170"/>
      <c r="C23" s="170"/>
      <c r="D23" s="170"/>
      <c r="E23" s="170"/>
      <c r="F23" s="175"/>
      <c r="G23" s="176"/>
    </row>
    <row r="24" spans="1:9" s="9" customFormat="1" ht="25.15" customHeight="1">
      <c r="A24" s="159" t="s">
        <v>8</v>
      </c>
      <c r="B24" s="160"/>
      <c r="C24" s="160"/>
      <c r="D24" s="160"/>
      <c r="E24" s="160"/>
      <c r="F24" s="175"/>
      <c r="G24" s="176"/>
      <c r="I24" s="65"/>
    </row>
    <row r="25" spans="1:9" s="9" customFormat="1" ht="25.15" customHeight="1">
      <c r="A25" s="159" t="s">
        <v>340</v>
      </c>
      <c r="B25" s="160"/>
      <c r="C25" s="160"/>
      <c r="D25" s="160"/>
      <c r="E25" s="161"/>
      <c r="F25" s="155"/>
      <c r="G25" s="156"/>
      <c r="I25" s="65"/>
    </row>
    <row r="26" spans="1:11" s="9" customFormat="1" ht="25.15" customHeight="1">
      <c r="A26" s="287" t="s">
        <v>122</v>
      </c>
      <c r="B26" s="288"/>
      <c r="C26" s="288"/>
      <c r="D26" s="288"/>
      <c r="E26" s="289"/>
      <c r="F26" s="175"/>
      <c r="G26" s="176"/>
      <c r="I26" s="270"/>
      <c r="J26" s="270"/>
      <c r="K26" s="270"/>
    </row>
    <row r="27" spans="1:12" s="9" customFormat="1" ht="25.15" customHeight="1">
      <c r="A27" s="287" t="s">
        <v>133</v>
      </c>
      <c r="B27" s="288"/>
      <c r="C27" s="288"/>
      <c r="D27" s="288"/>
      <c r="E27" s="289"/>
      <c r="F27" s="155"/>
      <c r="G27" s="156"/>
      <c r="I27"/>
      <c r="J27" s="290"/>
      <c r="K27" s="290"/>
      <c r="L27" s="290"/>
    </row>
    <row r="28" spans="1:12" s="9" customFormat="1" ht="25.15" customHeight="1" thickBot="1">
      <c r="A28" s="283" t="s">
        <v>134</v>
      </c>
      <c r="B28" s="284"/>
      <c r="C28" s="284"/>
      <c r="D28" s="284"/>
      <c r="E28" s="285"/>
      <c r="F28" s="157"/>
      <c r="G28" s="158"/>
      <c r="I28"/>
      <c r="J28" s="286"/>
      <c r="K28" s="286"/>
      <c r="L28" s="286"/>
    </row>
    <row r="29" spans="1:5" s="9" customFormat="1" ht="15.75">
      <c r="A29" s="10"/>
      <c r="B29" s="10"/>
      <c r="C29" s="10"/>
      <c r="D29" s="10"/>
      <c r="E29" s="10"/>
    </row>
    <row r="30" spans="1:7" ht="12.75">
      <c r="A30" s="262" t="s">
        <v>13</v>
      </c>
      <c r="B30" s="262"/>
      <c r="C30" s="262"/>
      <c r="D30" s="262"/>
      <c r="E30" s="262"/>
      <c r="F30" s="262"/>
      <c r="G30" s="262"/>
    </row>
    <row r="32" spans="1:9" ht="12.75">
      <c r="A32" s="165" t="s">
        <v>53</v>
      </c>
      <c r="B32" s="165"/>
      <c r="C32" s="165"/>
      <c r="D32" s="165"/>
      <c r="E32" s="165"/>
      <c r="F32" s="165"/>
      <c r="G32" s="165"/>
      <c r="H32" s="165"/>
      <c r="I32" s="165"/>
    </row>
    <row r="33" spans="1:9" ht="12.75">
      <c r="A33" s="166"/>
      <c r="B33" s="166"/>
      <c r="C33" s="166"/>
      <c r="D33" s="166"/>
      <c r="E33" s="166"/>
      <c r="F33" s="166"/>
      <c r="G33" s="166"/>
      <c r="H33" s="166"/>
      <c r="I33" s="166"/>
    </row>
    <row r="34" spans="1:9" ht="23.25" customHeight="1">
      <c r="A34" s="166" t="s">
        <v>14</v>
      </c>
      <c r="B34" s="166"/>
      <c r="C34" s="166"/>
      <c r="D34" s="166"/>
      <c r="E34" s="166"/>
      <c r="F34" s="166"/>
      <c r="G34" s="166"/>
      <c r="H34" s="166"/>
      <c r="I34" s="166"/>
    </row>
    <row r="35" spans="1:9" ht="12.75">
      <c r="A35" s="167" t="s">
        <v>54</v>
      </c>
      <c r="B35" s="167"/>
      <c r="C35" s="167"/>
      <c r="D35" s="167"/>
      <c r="E35" s="167"/>
      <c r="F35" s="167"/>
      <c r="G35" s="167"/>
      <c r="H35" s="167"/>
      <c r="I35" s="167"/>
    </row>
    <row r="36" spans="1:9" ht="17.25" customHeight="1">
      <c r="A36" s="168" t="s">
        <v>15</v>
      </c>
      <c r="B36" s="168"/>
      <c r="C36" s="168"/>
      <c r="D36" s="168"/>
      <c r="E36" s="168"/>
      <c r="F36" s="168"/>
      <c r="G36" s="168"/>
      <c r="H36" s="168"/>
      <c r="I36" s="168"/>
    </row>
    <row r="37" spans="1:9" ht="12.75">
      <c r="A37" s="85"/>
      <c r="B37" s="85"/>
      <c r="C37" s="85"/>
      <c r="D37" s="85"/>
      <c r="E37" s="85"/>
      <c r="F37" s="85"/>
      <c r="G37" s="85"/>
      <c r="H37" s="85"/>
      <c r="I37" s="85"/>
    </row>
  </sheetData>
  <sheetProtection sheet="1" objects="1" scenarios="1"/>
  <mergeCells count="47">
    <mergeCell ref="A14:M14"/>
    <mergeCell ref="H1:M1"/>
    <mergeCell ref="A2:M2"/>
    <mergeCell ref="A3:D3"/>
    <mergeCell ref="E3:M3"/>
    <mergeCell ref="A4:D4"/>
    <mergeCell ref="E4:M4"/>
    <mergeCell ref="A5:D5"/>
    <mergeCell ref="E5:M5"/>
    <mergeCell ref="A7:M7"/>
    <mergeCell ref="A8:M8"/>
    <mergeCell ref="A13:G13"/>
    <mergeCell ref="A22:E22"/>
    <mergeCell ref="F22:G22"/>
    <mergeCell ref="A15:C15"/>
    <mergeCell ref="D15:E15"/>
    <mergeCell ref="F15:H15"/>
    <mergeCell ref="D16:E16"/>
    <mergeCell ref="F16:H16"/>
    <mergeCell ref="D17:E17"/>
    <mergeCell ref="F17:H17"/>
    <mergeCell ref="A19:F19"/>
    <mergeCell ref="A20:E20"/>
    <mergeCell ref="F20:G20"/>
    <mergeCell ref="A21:E21"/>
    <mergeCell ref="F21:G21"/>
    <mergeCell ref="A23:E23"/>
    <mergeCell ref="F23:G23"/>
    <mergeCell ref="A24:E24"/>
    <mergeCell ref="F24:G24"/>
    <mergeCell ref="A26:E26"/>
    <mergeCell ref="F26:G26"/>
    <mergeCell ref="A25:E25"/>
    <mergeCell ref="F25:G25"/>
    <mergeCell ref="A36:I36"/>
    <mergeCell ref="I26:K26"/>
    <mergeCell ref="A27:E27"/>
    <mergeCell ref="F27:G27"/>
    <mergeCell ref="J27:L27"/>
    <mergeCell ref="A28:E28"/>
    <mergeCell ref="F28:G28"/>
    <mergeCell ref="J28:L28"/>
    <mergeCell ref="A30:G30"/>
    <mergeCell ref="A32:I32"/>
    <mergeCell ref="A33:I33"/>
    <mergeCell ref="A34:I34"/>
    <mergeCell ref="A35:I35"/>
  </mergeCell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4818B-FB94-4223-A695-AF0B1BF57840}">
  <sheetPr>
    <tabColor rgb="FFFF0000"/>
    <pageSetUpPr fitToPage="1"/>
  </sheetPr>
  <dimension ref="A1:N56"/>
  <sheetViews>
    <sheetView workbookViewId="0" topLeftCell="A1">
      <selection activeCell="E5" sqref="E5:M5"/>
    </sheetView>
  </sheetViews>
  <sheetFormatPr defaultColWidth="8.8515625" defaultRowHeight="12.75"/>
  <cols>
    <col min="1" max="1" width="4.7109375" style="0" customWidth="1"/>
    <col min="2" max="2" width="7.28125" style="0" customWidth="1"/>
    <col min="3" max="3" width="24.28125" style="0" customWidth="1"/>
    <col min="4" max="4" width="9.8515625" style="0" customWidth="1"/>
    <col min="5" max="5" width="14.7109375" style="0" customWidth="1"/>
    <col min="6" max="6" width="14.57421875" style="0" customWidth="1"/>
    <col min="7" max="7" width="7.7109375" style="0" customWidth="1"/>
    <col min="8" max="9" width="17.7109375" style="0" customWidth="1"/>
    <col min="10" max="10" width="16.7109375" style="0" customWidth="1"/>
    <col min="11" max="11" width="12.28125" style="0" customWidth="1"/>
    <col min="12" max="13" width="12.7109375" style="0" customWidth="1"/>
  </cols>
  <sheetData>
    <row r="1" spans="1:13" s="6" customFormat="1" ht="13.5" thickBot="1">
      <c r="A1" s="2"/>
      <c r="B1" s="2"/>
      <c r="C1" s="2"/>
      <c r="D1" s="3"/>
      <c r="E1" s="4"/>
      <c r="F1" s="5"/>
      <c r="G1" s="3"/>
      <c r="H1" s="221" t="s">
        <v>173</v>
      </c>
      <c r="I1" s="221"/>
      <c r="J1" s="222"/>
      <c r="K1" s="222"/>
      <c r="L1" s="222"/>
      <c r="M1" s="222"/>
    </row>
    <row r="2" spans="1:13" s="6" customFormat="1" ht="21.6" customHeight="1" thickBot="1">
      <c r="A2" s="223" t="s">
        <v>174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</row>
    <row r="3" spans="1:13" s="6" customFormat="1" ht="31.15" customHeight="1" thickBot="1">
      <c r="A3" s="226" t="s">
        <v>3</v>
      </c>
      <c r="B3" s="227"/>
      <c r="C3" s="227"/>
      <c r="D3" s="228"/>
      <c r="E3" s="229" t="s">
        <v>176</v>
      </c>
      <c r="F3" s="229"/>
      <c r="G3" s="229"/>
      <c r="H3" s="229"/>
      <c r="I3" s="229"/>
      <c r="J3" s="229"/>
      <c r="K3" s="229"/>
      <c r="L3" s="229"/>
      <c r="M3" s="230"/>
    </row>
    <row r="4" spans="1:13" s="6" customFormat="1" ht="31.15" customHeight="1" thickBot="1">
      <c r="A4" s="226" t="s">
        <v>5</v>
      </c>
      <c r="B4" s="227"/>
      <c r="C4" s="227"/>
      <c r="D4" s="228"/>
      <c r="E4" s="231" t="s">
        <v>185</v>
      </c>
      <c r="F4" s="231"/>
      <c r="G4" s="231"/>
      <c r="H4" s="231"/>
      <c r="I4" s="231"/>
      <c r="J4" s="231"/>
      <c r="K4" s="231"/>
      <c r="L4" s="231"/>
      <c r="M4" s="232"/>
    </row>
    <row r="5" spans="1:13" s="6" customFormat="1" ht="27" customHeight="1" thickBot="1">
      <c r="A5" s="202" t="s">
        <v>20</v>
      </c>
      <c r="B5" s="203"/>
      <c r="C5" s="203"/>
      <c r="D5" s="204"/>
      <c r="E5" s="205" t="s">
        <v>4</v>
      </c>
      <c r="F5" s="205"/>
      <c r="G5" s="205"/>
      <c r="H5" s="205"/>
      <c r="I5" s="205"/>
      <c r="J5" s="205"/>
      <c r="K5" s="205"/>
      <c r="L5" s="205"/>
      <c r="M5" s="206"/>
    </row>
    <row r="6" spans="1:13" s="6" customFormat="1" ht="22.15" customHeight="1" thickBot="1">
      <c r="A6" s="33"/>
      <c r="B6" s="33"/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s="6" customFormat="1" ht="44.25" customHeight="1">
      <c r="A7" s="207" t="s">
        <v>100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13" s="6" customFormat="1" ht="54.75" customHeight="1">
      <c r="A8" s="207" t="s">
        <v>171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</row>
    <row r="9" spans="1:14" s="7" customFormat="1" ht="14.25" customHeight="1" thickBot="1">
      <c r="A9" s="98"/>
      <c r="B9" s="116"/>
      <c r="C9" s="117"/>
      <c r="D9" s="109"/>
      <c r="E9" s="110"/>
      <c r="F9" s="154"/>
      <c r="G9" s="103"/>
      <c r="H9" s="104"/>
      <c r="I9" s="104"/>
      <c r="J9" s="114"/>
      <c r="K9" s="114"/>
      <c r="L9" s="114"/>
      <c r="M9" s="114"/>
      <c r="N9" s="2"/>
    </row>
    <row r="10" spans="1:14" s="7" customFormat="1" ht="25.5" customHeight="1" thickBot="1">
      <c r="A10" s="211" t="s">
        <v>337</v>
      </c>
      <c r="B10" s="212"/>
      <c r="C10" s="212"/>
      <c r="D10" s="212"/>
      <c r="E10" s="212"/>
      <c r="F10" s="92"/>
      <c r="G10" s="93"/>
      <c r="H10" s="94"/>
      <c r="I10" s="94"/>
      <c r="J10" s="95"/>
      <c r="K10" s="95"/>
      <c r="L10" s="95"/>
      <c r="M10" s="96"/>
      <c r="N10" s="2"/>
    </row>
    <row r="11" spans="1:14" s="7" customFormat="1" ht="90" customHeight="1">
      <c r="A11" s="34" t="s">
        <v>22</v>
      </c>
      <c r="B11" s="29" t="s">
        <v>43</v>
      </c>
      <c r="C11" s="29" t="s">
        <v>6</v>
      </c>
      <c r="D11" s="27" t="s">
        <v>194</v>
      </c>
      <c r="E11" s="28" t="s">
        <v>128</v>
      </c>
      <c r="F11" s="29" t="s">
        <v>40</v>
      </c>
      <c r="G11" s="30" t="s">
        <v>41</v>
      </c>
      <c r="H11" s="29" t="s">
        <v>125</v>
      </c>
      <c r="I11" s="29" t="s">
        <v>126</v>
      </c>
      <c r="J11" s="29" t="s">
        <v>42</v>
      </c>
      <c r="K11" s="31" t="s">
        <v>157</v>
      </c>
      <c r="L11" s="31" t="s">
        <v>21</v>
      </c>
      <c r="M11" s="32" t="s">
        <v>0</v>
      </c>
      <c r="N11" s="2"/>
    </row>
    <row r="12" spans="1:14" s="7" customFormat="1" ht="39.75" customHeight="1">
      <c r="A12" s="39" t="s">
        <v>23</v>
      </c>
      <c r="B12" s="37" t="s">
        <v>51</v>
      </c>
      <c r="C12" s="67" t="s">
        <v>322</v>
      </c>
      <c r="D12" s="133" t="s">
        <v>190</v>
      </c>
      <c r="E12" s="56">
        <v>40</v>
      </c>
      <c r="F12" s="76"/>
      <c r="G12" s="20"/>
      <c r="H12" s="78">
        <f aca="true" t="shared" si="0" ref="H12:H19">SUM(E12*F12)</f>
        <v>0</v>
      </c>
      <c r="I12" s="78">
        <f aca="true" t="shared" si="1" ref="I12:I19">H12+(H12*G12)</f>
        <v>0</v>
      </c>
      <c r="J12" s="22"/>
      <c r="K12" s="22"/>
      <c r="L12" s="35"/>
      <c r="M12" s="23"/>
      <c r="N12" s="2"/>
    </row>
    <row r="13" spans="1:14" s="7" customFormat="1" ht="39.75" customHeight="1" thickBot="1">
      <c r="A13" s="40" t="s">
        <v>24</v>
      </c>
      <c r="B13" s="38" t="s">
        <v>52</v>
      </c>
      <c r="C13" s="68" t="s">
        <v>323</v>
      </c>
      <c r="D13" s="133" t="s">
        <v>190</v>
      </c>
      <c r="E13" s="56">
        <v>324</v>
      </c>
      <c r="F13" s="76"/>
      <c r="G13" s="20"/>
      <c r="H13" s="78">
        <f t="shared" si="0"/>
        <v>0</v>
      </c>
      <c r="I13" s="78">
        <f t="shared" si="1"/>
        <v>0</v>
      </c>
      <c r="J13" s="22"/>
      <c r="K13" s="22"/>
      <c r="L13" s="35"/>
      <c r="M13" s="23"/>
      <c r="N13" s="2"/>
    </row>
    <row r="14" spans="1:14" s="7" customFormat="1" ht="24.75" customHeight="1" thickBot="1">
      <c r="A14" s="208" t="s">
        <v>121</v>
      </c>
      <c r="B14" s="209"/>
      <c r="C14" s="209"/>
      <c r="D14" s="209"/>
      <c r="E14" s="209"/>
      <c r="F14" s="209"/>
      <c r="G14" s="210"/>
      <c r="H14" s="123">
        <f>SUM(H12:H13)</f>
        <v>0</v>
      </c>
      <c r="I14" s="124">
        <f>SUM(I12:I13)</f>
        <v>0</v>
      </c>
      <c r="J14" s="121"/>
      <c r="K14" s="122"/>
      <c r="L14" s="122"/>
      <c r="M14" s="122"/>
      <c r="N14" s="2"/>
    </row>
    <row r="15" spans="1:14" s="7" customFormat="1" ht="23.25" customHeight="1" thickBot="1">
      <c r="A15" s="115"/>
      <c r="B15" s="107"/>
      <c r="C15" s="117"/>
      <c r="D15" s="125"/>
      <c r="E15" s="110"/>
      <c r="F15" s="118"/>
      <c r="G15" s="119"/>
      <c r="H15" s="120"/>
      <c r="I15" s="120"/>
      <c r="J15" s="114"/>
      <c r="K15" s="114"/>
      <c r="L15" s="114"/>
      <c r="M15" s="114"/>
      <c r="N15" s="2"/>
    </row>
    <row r="16" spans="1:14" s="7" customFormat="1" ht="24" customHeight="1" thickBot="1">
      <c r="A16" s="211" t="s">
        <v>338</v>
      </c>
      <c r="B16" s="212"/>
      <c r="C16" s="212"/>
      <c r="D16" s="212"/>
      <c r="E16" s="212"/>
      <c r="F16" s="92"/>
      <c r="G16" s="93"/>
      <c r="H16" s="94"/>
      <c r="I16" s="94"/>
      <c r="J16" s="95"/>
      <c r="K16" s="95"/>
      <c r="L16" s="95"/>
      <c r="M16" s="96"/>
      <c r="N16" s="2"/>
    </row>
    <row r="17" spans="1:14" s="7" customFormat="1" ht="84" customHeight="1">
      <c r="A17" s="34" t="s">
        <v>22</v>
      </c>
      <c r="B17" s="29" t="s">
        <v>43</v>
      </c>
      <c r="C17" s="29" t="s">
        <v>6</v>
      </c>
      <c r="D17" s="27" t="s">
        <v>194</v>
      </c>
      <c r="E17" s="28" t="s">
        <v>128</v>
      </c>
      <c r="F17" s="29" t="s">
        <v>40</v>
      </c>
      <c r="G17" s="30" t="s">
        <v>41</v>
      </c>
      <c r="H17" s="29" t="s">
        <v>125</v>
      </c>
      <c r="I17" s="29" t="s">
        <v>126</v>
      </c>
      <c r="J17" s="29" t="s">
        <v>42</v>
      </c>
      <c r="K17" s="31" t="s">
        <v>157</v>
      </c>
      <c r="L17" s="31" t="s">
        <v>21</v>
      </c>
      <c r="M17" s="32" t="s">
        <v>0</v>
      </c>
      <c r="N17" s="2"/>
    </row>
    <row r="18" spans="1:14" s="7" customFormat="1" ht="67.5" customHeight="1">
      <c r="A18" s="39" t="s">
        <v>25</v>
      </c>
      <c r="B18" s="16">
        <v>1010</v>
      </c>
      <c r="C18" s="67" t="s">
        <v>324</v>
      </c>
      <c r="D18" s="133" t="s">
        <v>190</v>
      </c>
      <c r="E18" s="57">
        <v>226000</v>
      </c>
      <c r="F18" s="76"/>
      <c r="G18" s="20"/>
      <c r="H18" s="78">
        <f t="shared" si="0"/>
        <v>0</v>
      </c>
      <c r="I18" s="78">
        <f t="shared" si="1"/>
        <v>0</v>
      </c>
      <c r="J18" s="22"/>
      <c r="K18" s="22"/>
      <c r="L18" s="35"/>
      <c r="M18" s="23"/>
      <c r="N18" s="2"/>
    </row>
    <row r="19" spans="1:14" s="7" customFormat="1" ht="67.5" customHeight="1" thickBot="1">
      <c r="A19" s="40" t="s">
        <v>26</v>
      </c>
      <c r="B19" s="1">
        <v>2316</v>
      </c>
      <c r="C19" s="68" t="s">
        <v>325</v>
      </c>
      <c r="D19" s="133" t="s">
        <v>191</v>
      </c>
      <c r="E19" s="56">
        <v>7000</v>
      </c>
      <c r="F19" s="76"/>
      <c r="G19" s="20"/>
      <c r="H19" s="78">
        <f t="shared" si="0"/>
        <v>0</v>
      </c>
      <c r="I19" s="78">
        <f t="shared" si="1"/>
        <v>0</v>
      </c>
      <c r="J19" s="22"/>
      <c r="K19" s="22"/>
      <c r="L19" s="35"/>
      <c r="M19" s="23"/>
      <c r="N19" s="2"/>
    </row>
    <row r="20" spans="1:13" s="6" customFormat="1" ht="25.9" customHeight="1" thickBot="1">
      <c r="A20" s="208" t="s">
        <v>121</v>
      </c>
      <c r="B20" s="209"/>
      <c r="C20" s="209"/>
      <c r="D20" s="209"/>
      <c r="E20" s="209"/>
      <c r="F20" s="209"/>
      <c r="G20" s="210"/>
      <c r="H20" s="130">
        <f>SUM(H18:H19)</f>
        <v>0</v>
      </c>
      <c r="I20" s="124">
        <f>SUM(I18:I19)</f>
        <v>0</v>
      </c>
      <c r="J20" s="70"/>
      <c r="K20" s="71"/>
      <c r="L20" s="71"/>
      <c r="M20" s="71"/>
    </row>
    <row r="21" spans="1:13" s="6" customFormat="1" ht="25.9" customHeight="1" thickBot="1">
      <c r="A21" s="129"/>
      <c r="B21" s="129"/>
      <c r="C21" s="129"/>
      <c r="D21" s="129"/>
      <c r="E21" s="129"/>
      <c r="F21" s="129"/>
      <c r="G21" s="129"/>
      <c r="H21" s="127"/>
      <c r="I21" s="128"/>
      <c r="J21" s="3"/>
      <c r="K21" s="3"/>
      <c r="L21" s="3"/>
      <c r="M21" s="3"/>
    </row>
    <row r="22" spans="1:14" s="7" customFormat="1" ht="29.25" customHeight="1" thickBot="1">
      <c r="A22" s="211" t="s">
        <v>339</v>
      </c>
      <c r="B22" s="212"/>
      <c r="C22" s="212"/>
      <c r="D22" s="212"/>
      <c r="E22" s="212"/>
      <c r="F22" s="92"/>
      <c r="G22" s="93"/>
      <c r="H22" s="94"/>
      <c r="I22" s="94"/>
      <c r="J22" s="95"/>
      <c r="K22" s="95"/>
      <c r="L22" s="95"/>
      <c r="M22" s="96"/>
      <c r="N22" s="2"/>
    </row>
    <row r="23" spans="1:14" s="7" customFormat="1" ht="84" customHeight="1">
      <c r="A23" s="34" t="s">
        <v>22</v>
      </c>
      <c r="B23" s="29" t="s">
        <v>43</v>
      </c>
      <c r="C23" s="29" t="s">
        <v>6</v>
      </c>
      <c r="D23" s="27" t="s">
        <v>194</v>
      </c>
      <c r="E23" s="28" t="s">
        <v>128</v>
      </c>
      <c r="F23" s="29" t="s">
        <v>40</v>
      </c>
      <c r="G23" s="30" t="s">
        <v>41</v>
      </c>
      <c r="H23" s="29" t="s">
        <v>125</v>
      </c>
      <c r="I23" s="29" t="s">
        <v>126</v>
      </c>
      <c r="J23" s="29" t="s">
        <v>42</v>
      </c>
      <c r="K23" s="31" t="s">
        <v>157</v>
      </c>
      <c r="L23" s="31" t="s">
        <v>21</v>
      </c>
      <c r="M23" s="32" t="s">
        <v>0</v>
      </c>
      <c r="N23" s="2"/>
    </row>
    <row r="24" spans="1:14" s="7" customFormat="1" ht="40.5" customHeight="1">
      <c r="A24" s="40" t="s">
        <v>27</v>
      </c>
      <c r="B24" s="41" t="s">
        <v>57</v>
      </c>
      <c r="C24" s="42" t="s">
        <v>326</v>
      </c>
      <c r="D24" s="43" t="s">
        <v>190</v>
      </c>
      <c r="E24" s="57">
        <v>6850</v>
      </c>
      <c r="F24" s="74"/>
      <c r="G24" s="20"/>
      <c r="H24" s="78">
        <f>SUM(E24*F24)</f>
        <v>0</v>
      </c>
      <c r="I24" s="78">
        <f>H24+(H24*G24)</f>
        <v>0</v>
      </c>
      <c r="J24" s="22"/>
      <c r="K24" s="22"/>
      <c r="L24" s="35"/>
      <c r="M24" s="23"/>
      <c r="N24" s="2"/>
    </row>
    <row r="25" spans="1:14" s="7" customFormat="1" ht="40.5" customHeight="1">
      <c r="A25" s="39" t="s">
        <v>28</v>
      </c>
      <c r="B25" s="41" t="s">
        <v>58</v>
      </c>
      <c r="C25" s="42" t="s">
        <v>327</v>
      </c>
      <c r="D25" s="44" t="s">
        <v>190</v>
      </c>
      <c r="E25" s="56">
        <v>11400</v>
      </c>
      <c r="F25" s="75"/>
      <c r="G25" s="20"/>
      <c r="H25" s="78">
        <f>SUM(E25*F25)</f>
        <v>0</v>
      </c>
      <c r="I25" s="78">
        <f>H25+(H25*G25)</f>
        <v>0</v>
      </c>
      <c r="J25" s="22"/>
      <c r="K25" s="22"/>
      <c r="L25" s="35"/>
      <c r="M25" s="23"/>
      <c r="N25" s="2"/>
    </row>
    <row r="26" spans="1:14" s="7" customFormat="1" ht="40.5" customHeight="1" thickBot="1">
      <c r="A26" s="40" t="s">
        <v>29</v>
      </c>
      <c r="B26" s="41">
        <v>1292</v>
      </c>
      <c r="C26" s="42" t="s">
        <v>328</v>
      </c>
      <c r="D26" s="44" t="s">
        <v>190</v>
      </c>
      <c r="E26" s="56">
        <v>1400</v>
      </c>
      <c r="F26" s="72"/>
      <c r="G26" s="20"/>
      <c r="H26" s="78">
        <f>SUM(E26*F26)</f>
        <v>0</v>
      </c>
      <c r="I26" s="78">
        <f>H26+(H26*G26)</f>
        <v>0</v>
      </c>
      <c r="J26" s="22"/>
      <c r="K26" s="22"/>
      <c r="L26" s="35"/>
      <c r="M26" s="23"/>
      <c r="N26" s="2"/>
    </row>
    <row r="27" spans="1:13" s="6" customFormat="1" ht="25.9" customHeight="1" thickBot="1">
      <c r="A27" s="208" t="s">
        <v>121</v>
      </c>
      <c r="B27" s="209"/>
      <c r="C27" s="209"/>
      <c r="D27" s="209"/>
      <c r="E27" s="209"/>
      <c r="F27" s="209"/>
      <c r="G27" s="210"/>
      <c r="H27" s="123">
        <f>SUM(H24:H26)</f>
        <v>0</v>
      </c>
      <c r="I27" s="124">
        <f>SUM(I24:I26)</f>
        <v>0</v>
      </c>
      <c r="J27" s="70"/>
      <c r="K27" s="71"/>
      <c r="L27" s="71"/>
      <c r="M27" s="71"/>
    </row>
    <row r="28" spans="1:13" s="6" customFormat="1" ht="20.25" customHeight="1" thickBot="1">
      <c r="A28" s="131"/>
      <c r="B28" s="131"/>
      <c r="C28" s="131"/>
      <c r="D28" s="131"/>
      <c r="E28" s="131"/>
      <c r="F28" s="131"/>
      <c r="G28" s="131"/>
      <c r="H28" s="132"/>
      <c r="I28" s="128"/>
      <c r="J28" s="3"/>
      <c r="K28" s="3"/>
      <c r="L28" s="3"/>
      <c r="M28" s="3"/>
    </row>
    <row r="29" spans="1:8" ht="30" customHeight="1" thickBot="1">
      <c r="A29" s="216" t="s">
        <v>137</v>
      </c>
      <c r="B29" s="217"/>
      <c r="C29" s="218"/>
      <c r="D29" s="187" t="s">
        <v>17</v>
      </c>
      <c r="E29" s="188"/>
      <c r="F29" s="189">
        <f>H14+H20+H27</f>
        <v>0</v>
      </c>
      <c r="G29" s="190"/>
      <c r="H29" s="191"/>
    </row>
    <row r="30" spans="1:8" ht="30" customHeight="1" thickBot="1">
      <c r="A30" s="13"/>
      <c r="B30" s="13"/>
      <c r="C30" s="13"/>
      <c r="D30" s="192" t="s">
        <v>19</v>
      </c>
      <c r="E30" s="193"/>
      <c r="F30" s="194">
        <f>F31-F29</f>
        <v>0</v>
      </c>
      <c r="G30" s="195"/>
      <c r="H30" s="196"/>
    </row>
    <row r="31" spans="1:8" ht="30" customHeight="1" thickBot="1">
      <c r="A31" s="11"/>
      <c r="B31" s="11"/>
      <c r="C31" s="11"/>
      <c r="D31" s="213" t="s">
        <v>18</v>
      </c>
      <c r="E31" s="214"/>
      <c r="F31" s="215">
        <f>I14+I20+I27</f>
        <v>0</v>
      </c>
      <c r="G31" s="195"/>
      <c r="H31" s="196"/>
    </row>
    <row r="32" spans="1:13" s="6" customFormat="1" ht="17.25" customHeight="1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6" customFormat="1" ht="51.75" customHeight="1" thickBot="1">
      <c r="A33" s="219" t="s">
        <v>11</v>
      </c>
      <c r="B33" s="219"/>
      <c r="C33" s="219"/>
      <c r="D33" s="219"/>
      <c r="E33" s="219"/>
      <c r="F33" s="219"/>
      <c r="G33"/>
      <c r="H33"/>
      <c r="I33"/>
      <c r="J33"/>
      <c r="K33"/>
      <c r="L33"/>
      <c r="M33"/>
    </row>
    <row r="34" spans="1:7" s="9" customFormat="1" ht="51.75" customHeight="1" thickBot="1">
      <c r="A34" s="181" t="s">
        <v>186</v>
      </c>
      <c r="B34" s="182"/>
      <c r="C34" s="182"/>
      <c r="D34" s="182"/>
      <c r="E34" s="243"/>
      <c r="F34" s="244" t="s">
        <v>9</v>
      </c>
      <c r="G34" s="245"/>
    </row>
    <row r="35" spans="1:7" s="9" customFormat="1" ht="33" customHeight="1">
      <c r="A35" s="197" t="s">
        <v>70</v>
      </c>
      <c r="B35" s="198"/>
      <c r="C35" s="198"/>
      <c r="D35" s="199"/>
      <c r="E35" s="199"/>
      <c r="F35" s="241"/>
      <c r="G35" s="242"/>
    </row>
    <row r="36" spans="1:7" s="9" customFormat="1" ht="60" customHeight="1">
      <c r="A36" s="172" t="s">
        <v>12</v>
      </c>
      <c r="B36" s="173"/>
      <c r="C36" s="173"/>
      <c r="D36" s="174"/>
      <c r="E36" s="174"/>
      <c r="F36" s="233"/>
      <c r="G36" s="234"/>
    </row>
    <row r="37" spans="1:7" s="9" customFormat="1" ht="30" customHeight="1">
      <c r="A37" s="169" t="s">
        <v>7</v>
      </c>
      <c r="B37" s="170"/>
      <c r="C37" s="170"/>
      <c r="D37" s="170"/>
      <c r="E37" s="170"/>
      <c r="F37" s="233"/>
      <c r="G37" s="234"/>
    </row>
    <row r="38" spans="1:9" s="9" customFormat="1" ht="25.15" customHeight="1">
      <c r="A38" s="159" t="s">
        <v>8</v>
      </c>
      <c r="B38" s="160"/>
      <c r="C38" s="160"/>
      <c r="D38" s="160"/>
      <c r="E38" s="160"/>
      <c r="F38" s="233"/>
      <c r="G38" s="234"/>
      <c r="I38" s="15"/>
    </row>
    <row r="39" spans="1:9" s="9" customFormat="1" ht="25.15" customHeight="1">
      <c r="A39" s="159" t="s">
        <v>340</v>
      </c>
      <c r="B39" s="160"/>
      <c r="C39" s="160"/>
      <c r="D39" s="160"/>
      <c r="E39" s="161"/>
      <c r="F39" s="155"/>
      <c r="G39" s="156"/>
      <c r="I39" s="15"/>
    </row>
    <row r="40" spans="1:9" s="9" customFormat="1" ht="25.15" customHeight="1">
      <c r="A40" s="159" t="s">
        <v>120</v>
      </c>
      <c r="B40" s="160"/>
      <c r="C40" s="160"/>
      <c r="D40" s="160"/>
      <c r="E40" s="161"/>
      <c r="F40" s="155"/>
      <c r="G40" s="156"/>
      <c r="I40" s="15"/>
    </row>
    <row r="41" spans="1:9" s="9" customFormat="1" ht="25.15" customHeight="1">
      <c r="A41" s="177" t="s">
        <v>195</v>
      </c>
      <c r="B41" s="178"/>
      <c r="C41" s="178"/>
      <c r="D41" s="179"/>
      <c r="E41" s="180"/>
      <c r="F41" s="233"/>
      <c r="G41" s="234"/>
      <c r="I41" s="15"/>
    </row>
    <row r="42" spans="1:9" s="9" customFormat="1" ht="25.5" customHeight="1">
      <c r="A42" s="169" t="s">
        <v>201</v>
      </c>
      <c r="B42" s="170"/>
      <c r="C42" s="170"/>
      <c r="D42" s="170"/>
      <c r="E42" s="171"/>
      <c r="F42" s="155"/>
      <c r="G42" s="156"/>
      <c r="I42" s="15"/>
    </row>
    <row r="43" spans="1:9" s="9" customFormat="1" ht="25.15" customHeight="1">
      <c r="A43" s="159" t="s">
        <v>202</v>
      </c>
      <c r="B43" s="160"/>
      <c r="C43" s="160"/>
      <c r="D43" s="160"/>
      <c r="E43" s="161"/>
      <c r="F43" s="155"/>
      <c r="G43" s="156"/>
      <c r="I43" s="15"/>
    </row>
    <row r="44" spans="1:9" s="9" customFormat="1" ht="25.15" customHeight="1">
      <c r="A44" s="159" t="s">
        <v>203</v>
      </c>
      <c r="B44" s="160"/>
      <c r="C44" s="160"/>
      <c r="D44" s="160"/>
      <c r="E44" s="161"/>
      <c r="F44" s="155"/>
      <c r="G44" s="156"/>
      <c r="I44" s="15"/>
    </row>
    <row r="45" spans="1:9" s="9" customFormat="1" ht="25.15" customHeight="1">
      <c r="A45" s="159" t="s">
        <v>204</v>
      </c>
      <c r="B45" s="160"/>
      <c r="C45" s="160"/>
      <c r="D45" s="160"/>
      <c r="E45" s="161"/>
      <c r="F45" s="155"/>
      <c r="G45" s="156"/>
      <c r="I45" s="15"/>
    </row>
    <row r="46" spans="1:9" s="9" customFormat="1" ht="27.75" customHeight="1">
      <c r="A46" s="169" t="s">
        <v>305</v>
      </c>
      <c r="B46" s="170"/>
      <c r="C46" s="170"/>
      <c r="D46" s="170"/>
      <c r="E46" s="171"/>
      <c r="F46" s="155"/>
      <c r="G46" s="156"/>
      <c r="I46" s="15"/>
    </row>
    <row r="47" spans="1:9" s="9" customFormat="1" ht="30" customHeight="1" thickBot="1">
      <c r="A47" s="235" t="s">
        <v>200</v>
      </c>
      <c r="B47" s="236"/>
      <c r="C47" s="236"/>
      <c r="D47" s="237"/>
      <c r="E47" s="238"/>
      <c r="F47" s="239"/>
      <c r="G47" s="240"/>
      <c r="I47" s="15"/>
    </row>
    <row r="48" spans="1:9" s="9" customFormat="1" ht="15.75">
      <c r="A48" s="10"/>
      <c r="B48" s="10"/>
      <c r="C48" s="10"/>
      <c r="D48" s="10"/>
      <c r="E48" s="10"/>
      <c r="I48" s="15"/>
    </row>
    <row r="49" spans="1:9" ht="12.75">
      <c r="A49" s="12" t="s">
        <v>13</v>
      </c>
      <c r="B49" s="12"/>
      <c r="C49" s="12"/>
      <c r="D49" s="12"/>
      <c r="E49" s="12"/>
      <c r="F49" s="12"/>
      <c r="G49" s="12"/>
      <c r="I49" s="15"/>
    </row>
    <row r="51" spans="1:9" ht="12.75">
      <c r="A51" s="165" t="s">
        <v>53</v>
      </c>
      <c r="B51" s="165"/>
      <c r="C51" s="165"/>
      <c r="D51" s="165"/>
      <c r="E51" s="165"/>
      <c r="F51" s="165"/>
      <c r="G51" s="165"/>
      <c r="H51" s="165"/>
      <c r="I51" s="165"/>
    </row>
    <row r="52" spans="1:9" ht="12.75">
      <c r="A52" s="166"/>
      <c r="B52" s="166"/>
      <c r="C52" s="166"/>
      <c r="D52" s="166"/>
      <c r="E52" s="166"/>
      <c r="F52" s="166"/>
      <c r="G52" s="166"/>
      <c r="H52" s="166"/>
      <c r="I52" s="166"/>
    </row>
    <row r="53" spans="1:9" ht="28.5" customHeight="1">
      <c r="A53" s="166" t="s">
        <v>14</v>
      </c>
      <c r="B53" s="166"/>
      <c r="C53" s="166"/>
      <c r="D53" s="166"/>
      <c r="E53" s="166"/>
      <c r="F53" s="166"/>
      <c r="G53" s="166"/>
      <c r="H53" s="166"/>
      <c r="I53" s="166"/>
    </row>
    <row r="54" spans="1:9" ht="12.75">
      <c r="A54" s="167" t="s">
        <v>16</v>
      </c>
      <c r="B54" s="167"/>
      <c r="C54" s="167"/>
      <c r="D54" s="167"/>
      <c r="E54" s="167"/>
      <c r="F54" s="167"/>
      <c r="G54" s="167"/>
      <c r="H54" s="167"/>
      <c r="I54" s="167"/>
    </row>
    <row r="55" spans="1:9" ht="19.5" customHeight="1">
      <c r="A55" s="168" t="s">
        <v>15</v>
      </c>
      <c r="B55" s="168"/>
      <c r="C55" s="168"/>
      <c r="D55" s="168"/>
      <c r="E55" s="168"/>
      <c r="F55" s="168"/>
      <c r="G55" s="168"/>
      <c r="H55" s="168"/>
      <c r="I55" s="168"/>
    </row>
    <row r="56" spans="1:9" ht="12.75">
      <c r="A56" s="85"/>
      <c r="B56" s="85"/>
      <c r="C56" s="85"/>
      <c r="D56" s="85"/>
      <c r="E56" s="85"/>
      <c r="F56" s="85"/>
      <c r="G56" s="85"/>
      <c r="H56" s="85"/>
      <c r="I56" s="85"/>
    </row>
  </sheetData>
  <sheetProtection sheet="1" objects="1" scenarios="1"/>
  <mergeCells count="57">
    <mergeCell ref="A39:E39"/>
    <mergeCell ref="F39:G39"/>
    <mergeCell ref="H1:M1"/>
    <mergeCell ref="A2:M2"/>
    <mergeCell ref="A3:D3"/>
    <mergeCell ref="E3:M3"/>
    <mergeCell ref="A4:D4"/>
    <mergeCell ref="E4:M4"/>
    <mergeCell ref="A5:D5"/>
    <mergeCell ref="E5:M5"/>
    <mergeCell ref="A7:M7"/>
    <mergeCell ref="A8:M8"/>
    <mergeCell ref="A20:G20"/>
    <mergeCell ref="A33:F33"/>
    <mergeCell ref="A34:E34"/>
    <mergeCell ref="F34:G34"/>
    <mergeCell ref="A35:E35"/>
    <mergeCell ref="F35:G35"/>
    <mergeCell ref="F37:G37"/>
    <mergeCell ref="A38:E38"/>
    <mergeCell ref="F38:G38"/>
    <mergeCell ref="A36:E36"/>
    <mergeCell ref="F36:G36"/>
    <mergeCell ref="A54:I54"/>
    <mergeCell ref="A55:I55"/>
    <mergeCell ref="F43:G43"/>
    <mergeCell ref="A43:E43"/>
    <mergeCell ref="A47:E47"/>
    <mergeCell ref="F47:G47"/>
    <mergeCell ref="A51:I51"/>
    <mergeCell ref="A52:I52"/>
    <mergeCell ref="A45:E45"/>
    <mergeCell ref="F45:G45"/>
    <mergeCell ref="A53:I53"/>
    <mergeCell ref="A44:E44"/>
    <mergeCell ref="F44:G44"/>
    <mergeCell ref="A22:E22"/>
    <mergeCell ref="A27:G27"/>
    <mergeCell ref="A10:E10"/>
    <mergeCell ref="A14:G14"/>
    <mergeCell ref="A16:E16"/>
    <mergeCell ref="D31:E31"/>
    <mergeCell ref="F31:H31"/>
    <mergeCell ref="F46:G46"/>
    <mergeCell ref="A46:E46"/>
    <mergeCell ref="A29:C29"/>
    <mergeCell ref="D29:E29"/>
    <mergeCell ref="F29:H29"/>
    <mergeCell ref="D30:E30"/>
    <mergeCell ref="F30:H30"/>
    <mergeCell ref="A41:E41"/>
    <mergeCell ref="F41:G41"/>
    <mergeCell ref="A40:E40"/>
    <mergeCell ref="F40:G40"/>
    <mergeCell ref="A42:E42"/>
    <mergeCell ref="F42:G42"/>
    <mergeCell ref="A37:E37"/>
  </mergeCell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45"/>
  <sheetViews>
    <sheetView workbookViewId="0" topLeftCell="A1">
      <selection activeCell="E5" sqref="E5:M5"/>
    </sheetView>
  </sheetViews>
  <sheetFormatPr defaultColWidth="8.8515625" defaultRowHeight="12.75"/>
  <cols>
    <col min="1" max="1" width="4.7109375" style="0" customWidth="1"/>
    <col min="2" max="2" width="8.00390625" style="0" customWidth="1"/>
    <col min="3" max="3" width="36.28125" style="0" customWidth="1"/>
    <col min="4" max="4" width="10.421875" style="0" customWidth="1"/>
    <col min="5" max="5" width="14.8515625" style="0" customWidth="1"/>
    <col min="6" max="6" width="14.57421875" style="0" customWidth="1"/>
    <col min="7" max="7" width="7.7109375" style="0" customWidth="1"/>
    <col min="8" max="8" width="17.7109375" style="0" customWidth="1"/>
    <col min="9" max="9" width="19.57421875" style="0" customWidth="1"/>
    <col min="10" max="10" width="16.7109375" style="0" customWidth="1"/>
    <col min="11" max="11" width="12.28125" style="0" customWidth="1"/>
    <col min="12" max="13" width="12.7109375" style="0" customWidth="1"/>
  </cols>
  <sheetData>
    <row r="1" spans="1:13" s="6" customFormat="1" ht="13.5" thickBot="1">
      <c r="A1" s="2"/>
      <c r="B1" s="2"/>
      <c r="C1" s="2"/>
      <c r="D1" s="3"/>
      <c r="E1" s="4"/>
      <c r="F1" s="5"/>
      <c r="G1" s="3"/>
      <c r="H1" s="221" t="s">
        <v>173</v>
      </c>
      <c r="I1" s="221"/>
      <c r="J1" s="222"/>
      <c r="K1" s="222"/>
      <c r="L1" s="222"/>
      <c r="M1" s="222"/>
    </row>
    <row r="2" spans="1:13" s="6" customFormat="1" ht="21.6" customHeight="1" thickBot="1">
      <c r="A2" s="223" t="s">
        <v>174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</row>
    <row r="3" spans="1:13" s="6" customFormat="1" ht="31.15" customHeight="1" thickBot="1">
      <c r="A3" s="226" t="s">
        <v>3</v>
      </c>
      <c r="B3" s="227"/>
      <c r="C3" s="227"/>
      <c r="D3" s="228"/>
      <c r="E3" s="229" t="s">
        <v>176</v>
      </c>
      <c r="F3" s="229"/>
      <c r="G3" s="229"/>
      <c r="H3" s="229"/>
      <c r="I3" s="229"/>
      <c r="J3" s="229"/>
      <c r="K3" s="229"/>
      <c r="L3" s="229"/>
      <c r="M3" s="230"/>
    </row>
    <row r="4" spans="1:13" s="6" customFormat="1" ht="31.15" customHeight="1" thickBot="1">
      <c r="A4" s="226" t="s">
        <v>5</v>
      </c>
      <c r="B4" s="227"/>
      <c r="C4" s="227"/>
      <c r="D4" s="228"/>
      <c r="E4" s="231" t="s">
        <v>182</v>
      </c>
      <c r="F4" s="231"/>
      <c r="G4" s="231"/>
      <c r="H4" s="231"/>
      <c r="I4" s="231"/>
      <c r="J4" s="231"/>
      <c r="K4" s="231"/>
      <c r="L4" s="231"/>
      <c r="M4" s="232"/>
    </row>
    <row r="5" spans="1:13" s="6" customFormat="1" ht="27" customHeight="1" thickBot="1">
      <c r="A5" s="202" t="s">
        <v>20</v>
      </c>
      <c r="B5" s="203"/>
      <c r="C5" s="203"/>
      <c r="D5" s="204"/>
      <c r="E5" s="205" t="s">
        <v>4</v>
      </c>
      <c r="F5" s="205"/>
      <c r="G5" s="205"/>
      <c r="H5" s="205"/>
      <c r="I5" s="205"/>
      <c r="J5" s="205"/>
      <c r="K5" s="205"/>
      <c r="L5" s="205"/>
      <c r="M5" s="206"/>
    </row>
    <row r="6" spans="1:13" s="6" customFormat="1" ht="22.15" customHeight="1" thickBot="1">
      <c r="A6" s="33"/>
      <c r="B6" s="33"/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6" customFormat="1" ht="44.25" customHeight="1">
      <c r="A7" s="248" t="s">
        <v>100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8"/>
      <c r="O7" s="8"/>
    </row>
    <row r="8" spans="1:15" s="6" customFormat="1" ht="54" customHeight="1">
      <c r="A8" s="207" t="s">
        <v>171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8"/>
      <c r="O8" s="8"/>
    </row>
    <row r="9" spans="1:15" s="6" customFormat="1" ht="29.2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4" s="7" customFormat="1" ht="29.25" customHeight="1" thickBot="1">
      <c r="A10" s="211" t="s">
        <v>217</v>
      </c>
      <c r="B10" s="212"/>
      <c r="C10" s="212"/>
      <c r="D10" s="212"/>
      <c r="E10" s="212"/>
      <c r="F10" s="92"/>
      <c r="G10" s="93"/>
      <c r="H10" s="94"/>
      <c r="I10" s="94"/>
      <c r="J10" s="95"/>
      <c r="K10" s="95"/>
      <c r="L10" s="95"/>
      <c r="M10" s="96"/>
      <c r="N10" s="2"/>
    </row>
    <row r="11" spans="1:14" s="6" customFormat="1" ht="91.5" customHeight="1">
      <c r="A11" s="34" t="s">
        <v>22</v>
      </c>
      <c r="B11" s="29" t="s">
        <v>43</v>
      </c>
      <c r="C11" s="29" t="s">
        <v>6</v>
      </c>
      <c r="D11" s="27" t="s">
        <v>205</v>
      </c>
      <c r="E11" s="28" t="s">
        <v>128</v>
      </c>
      <c r="F11" s="29" t="s">
        <v>40</v>
      </c>
      <c r="G11" s="30" t="s">
        <v>41</v>
      </c>
      <c r="H11" s="29" t="s">
        <v>125</v>
      </c>
      <c r="I11" s="29" t="s">
        <v>126</v>
      </c>
      <c r="J11" s="29" t="s">
        <v>42</v>
      </c>
      <c r="K11" s="31" t="s">
        <v>157</v>
      </c>
      <c r="L11" s="31" t="s">
        <v>21</v>
      </c>
      <c r="M11" s="32" t="s">
        <v>0</v>
      </c>
      <c r="N11" s="3"/>
    </row>
    <row r="12" spans="1:14" s="7" customFormat="1" ht="66" customHeight="1" thickBot="1">
      <c r="A12" s="39" t="s">
        <v>23</v>
      </c>
      <c r="B12" s="37">
        <v>23406</v>
      </c>
      <c r="C12" s="38" t="s">
        <v>207</v>
      </c>
      <c r="D12" s="26" t="s">
        <v>206</v>
      </c>
      <c r="E12" s="59">
        <v>2852</v>
      </c>
      <c r="F12" s="137"/>
      <c r="G12" s="20"/>
      <c r="H12" s="78">
        <f aca="true" t="shared" si="0" ref="H12">SUM(E12*F12)</f>
        <v>0</v>
      </c>
      <c r="I12" s="78">
        <f aca="true" t="shared" si="1" ref="I12">H12+(H12*G12)</f>
        <v>0</v>
      </c>
      <c r="J12" s="22"/>
      <c r="K12" s="22"/>
      <c r="L12" s="35"/>
      <c r="M12" s="23"/>
      <c r="N12" s="2"/>
    </row>
    <row r="13" spans="1:13" s="6" customFormat="1" ht="25.9" customHeight="1" thickBot="1">
      <c r="A13" s="208" t="s">
        <v>121</v>
      </c>
      <c r="B13" s="209"/>
      <c r="C13" s="209"/>
      <c r="D13" s="209"/>
      <c r="E13" s="209"/>
      <c r="F13" s="209"/>
      <c r="G13" s="210"/>
      <c r="H13" s="123">
        <f>SUM(H12:H12)</f>
        <v>0</v>
      </c>
      <c r="I13" s="124">
        <f>SUM(I12:I12)</f>
        <v>0</v>
      </c>
      <c r="J13" s="70"/>
      <c r="K13" s="71"/>
      <c r="L13" s="71"/>
      <c r="M13" s="71"/>
    </row>
    <row r="14" spans="1:13" s="6" customFormat="1" ht="25.9" customHeight="1" thickBot="1">
      <c r="A14" s="129"/>
      <c r="B14" s="129"/>
      <c r="C14" s="129"/>
      <c r="D14" s="129"/>
      <c r="E14" s="129"/>
      <c r="F14" s="129"/>
      <c r="G14" s="129"/>
      <c r="H14" s="127"/>
      <c r="I14" s="128"/>
      <c r="J14" s="3"/>
      <c r="K14" s="3"/>
      <c r="L14" s="3"/>
      <c r="M14" s="3"/>
    </row>
    <row r="15" spans="1:14" s="7" customFormat="1" ht="29.25" customHeight="1" thickBot="1">
      <c r="A15" s="211" t="s">
        <v>218</v>
      </c>
      <c r="B15" s="212"/>
      <c r="C15" s="212"/>
      <c r="D15" s="212"/>
      <c r="E15" s="212"/>
      <c r="F15" s="92"/>
      <c r="G15" s="93"/>
      <c r="H15" s="94"/>
      <c r="I15" s="94"/>
      <c r="J15" s="95"/>
      <c r="K15" s="95"/>
      <c r="L15" s="95"/>
      <c r="M15" s="96"/>
      <c r="N15" s="2"/>
    </row>
    <row r="16" spans="1:14" s="6" customFormat="1" ht="91.5" customHeight="1">
      <c r="A16" s="34" t="s">
        <v>22</v>
      </c>
      <c r="B16" s="29" t="s">
        <v>43</v>
      </c>
      <c r="C16" s="29" t="s">
        <v>6</v>
      </c>
      <c r="D16" s="27" t="s">
        <v>205</v>
      </c>
      <c r="E16" s="28" t="s">
        <v>128</v>
      </c>
      <c r="F16" s="29" t="s">
        <v>40</v>
      </c>
      <c r="G16" s="30" t="s">
        <v>41</v>
      </c>
      <c r="H16" s="29" t="s">
        <v>125</v>
      </c>
      <c r="I16" s="29" t="s">
        <v>126</v>
      </c>
      <c r="J16" s="29" t="s">
        <v>42</v>
      </c>
      <c r="K16" s="31" t="s">
        <v>157</v>
      </c>
      <c r="L16" s="31" t="s">
        <v>21</v>
      </c>
      <c r="M16" s="32" t="s">
        <v>0</v>
      </c>
      <c r="N16" s="3"/>
    </row>
    <row r="17" spans="1:14" s="7" customFormat="1" ht="69" customHeight="1" thickBot="1">
      <c r="A17" s="39" t="s">
        <v>24</v>
      </c>
      <c r="B17" s="48" t="s">
        <v>68</v>
      </c>
      <c r="C17" s="49" t="s">
        <v>345</v>
      </c>
      <c r="D17" s="26" t="s">
        <v>209</v>
      </c>
      <c r="E17" s="59">
        <v>3706</v>
      </c>
      <c r="F17" s="139"/>
      <c r="G17" s="20"/>
      <c r="H17" s="78">
        <f aca="true" t="shared" si="2" ref="H17">SUM(E17*F17)</f>
        <v>0</v>
      </c>
      <c r="I17" s="78">
        <f aca="true" t="shared" si="3" ref="I17">H17+(H17*G17)</f>
        <v>0</v>
      </c>
      <c r="J17" s="22"/>
      <c r="K17" s="22"/>
      <c r="L17" s="35"/>
      <c r="M17" s="25"/>
      <c r="N17" s="2"/>
    </row>
    <row r="18" spans="1:13" s="6" customFormat="1" ht="25.9" customHeight="1" thickBot="1">
      <c r="A18" s="208" t="s">
        <v>121</v>
      </c>
      <c r="B18" s="209"/>
      <c r="C18" s="209"/>
      <c r="D18" s="209"/>
      <c r="E18" s="209"/>
      <c r="F18" s="209"/>
      <c r="G18" s="210"/>
      <c r="H18" s="123">
        <f>SUM(H17:H17)</f>
        <v>0</v>
      </c>
      <c r="I18" s="124">
        <f>SUM(I17:I17)</f>
        <v>0</v>
      </c>
      <c r="J18" s="70"/>
      <c r="K18" s="71"/>
      <c r="L18" s="71"/>
      <c r="M18" s="71"/>
    </row>
    <row r="19" spans="1:13" s="6" customFormat="1" ht="28.5" customHeight="1" thickBot="1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</row>
    <row r="20" spans="1:8" ht="30" customHeight="1" thickBot="1">
      <c r="A20" s="259" t="s">
        <v>138</v>
      </c>
      <c r="B20" s="260"/>
      <c r="C20" s="261"/>
      <c r="D20" s="249" t="s">
        <v>17</v>
      </c>
      <c r="E20" s="250"/>
      <c r="F20" s="251">
        <f>H13+H18</f>
        <v>0</v>
      </c>
      <c r="G20" s="252"/>
      <c r="H20" s="253"/>
    </row>
    <row r="21" spans="1:8" ht="30" customHeight="1" thickBot="1">
      <c r="A21" s="13"/>
      <c r="B21" s="13"/>
      <c r="C21" s="13"/>
      <c r="D21" s="254" t="s">
        <v>19</v>
      </c>
      <c r="E21" s="255"/>
      <c r="F21" s="256">
        <f>F22-F20</f>
        <v>0</v>
      </c>
      <c r="G21" s="257"/>
      <c r="H21" s="258"/>
    </row>
    <row r="22" spans="1:8" ht="30" customHeight="1" thickBot="1">
      <c r="A22" s="11"/>
      <c r="B22" s="11"/>
      <c r="C22" s="11"/>
      <c r="D22" s="246" t="s">
        <v>18</v>
      </c>
      <c r="E22" s="247"/>
      <c r="F22" s="215">
        <f>I13+I18</f>
        <v>0</v>
      </c>
      <c r="G22" s="195"/>
      <c r="H22" s="196"/>
    </row>
    <row r="23" spans="1:13" s="6" customFormat="1" ht="10.15" customHeight="1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s="6" customFormat="1" ht="25.15" customHeight="1" thickBot="1">
      <c r="A24" s="219" t="s">
        <v>11</v>
      </c>
      <c r="B24" s="219"/>
      <c r="C24" s="219"/>
      <c r="D24" s="219"/>
      <c r="E24" s="219"/>
      <c r="F24" s="220"/>
      <c r="G24"/>
      <c r="H24"/>
      <c r="I24"/>
      <c r="J24"/>
      <c r="K24"/>
      <c r="L24"/>
      <c r="M24"/>
    </row>
    <row r="25" spans="1:7" s="9" customFormat="1" ht="36" customHeight="1" thickBot="1">
      <c r="A25" s="181" t="s">
        <v>210</v>
      </c>
      <c r="B25" s="182"/>
      <c r="C25" s="182"/>
      <c r="D25" s="182"/>
      <c r="E25" s="182"/>
      <c r="F25" s="183" t="s">
        <v>9</v>
      </c>
      <c r="G25" s="184"/>
    </row>
    <row r="26" spans="1:7" s="9" customFormat="1" ht="33" customHeight="1">
      <c r="A26" s="197" t="s">
        <v>70</v>
      </c>
      <c r="B26" s="198"/>
      <c r="C26" s="198"/>
      <c r="D26" s="199"/>
      <c r="E26" s="199"/>
      <c r="F26" s="200"/>
      <c r="G26" s="201"/>
    </row>
    <row r="27" spans="1:7" s="9" customFormat="1" ht="57" customHeight="1">
      <c r="A27" s="172" t="s">
        <v>12</v>
      </c>
      <c r="B27" s="173"/>
      <c r="C27" s="173"/>
      <c r="D27" s="174"/>
      <c r="E27" s="174"/>
      <c r="F27" s="175"/>
      <c r="G27" s="176"/>
    </row>
    <row r="28" spans="1:7" s="9" customFormat="1" ht="25.15" customHeight="1">
      <c r="A28" s="169" t="s">
        <v>7</v>
      </c>
      <c r="B28" s="170"/>
      <c r="C28" s="170"/>
      <c r="D28" s="170"/>
      <c r="E28" s="170"/>
      <c r="F28" s="175"/>
      <c r="G28" s="176"/>
    </row>
    <row r="29" spans="1:7" s="9" customFormat="1" ht="25.15" customHeight="1">
      <c r="A29" s="159" t="s">
        <v>8</v>
      </c>
      <c r="B29" s="160"/>
      <c r="C29" s="160"/>
      <c r="D29" s="160"/>
      <c r="E29" s="160"/>
      <c r="F29" s="175"/>
      <c r="G29" s="176"/>
    </row>
    <row r="30" spans="1:7" s="9" customFormat="1" ht="25.15" customHeight="1">
      <c r="A30" s="159" t="s">
        <v>340</v>
      </c>
      <c r="B30" s="160"/>
      <c r="C30" s="160"/>
      <c r="D30" s="160"/>
      <c r="E30" s="161"/>
      <c r="F30" s="155"/>
      <c r="G30" s="156"/>
    </row>
    <row r="31" spans="1:7" s="9" customFormat="1" ht="25.15" customHeight="1">
      <c r="A31" s="177" t="s">
        <v>78</v>
      </c>
      <c r="B31" s="178"/>
      <c r="C31" s="178"/>
      <c r="D31" s="179"/>
      <c r="E31" s="180"/>
      <c r="F31" s="175"/>
      <c r="G31" s="176"/>
    </row>
    <row r="32" spans="1:7" s="9" customFormat="1" ht="25.15" customHeight="1">
      <c r="A32" s="177" t="s">
        <v>69</v>
      </c>
      <c r="B32" s="178"/>
      <c r="C32" s="178"/>
      <c r="D32" s="179"/>
      <c r="E32" s="180"/>
      <c r="F32" s="175"/>
      <c r="G32" s="176"/>
    </row>
    <row r="33" spans="1:7" s="9" customFormat="1" ht="25.15" customHeight="1">
      <c r="A33" s="159" t="s">
        <v>10</v>
      </c>
      <c r="B33" s="160"/>
      <c r="C33" s="160"/>
      <c r="D33" s="160"/>
      <c r="E33" s="160"/>
      <c r="F33" s="263"/>
      <c r="G33" s="264"/>
    </row>
    <row r="34" spans="1:7" s="9" customFormat="1" ht="25.15" customHeight="1">
      <c r="A34" s="159" t="s">
        <v>77</v>
      </c>
      <c r="B34" s="160"/>
      <c r="C34" s="160"/>
      <c r="D34" s="160"/>
      <c r="E34" s="161"/>
      <c r="F34" s="155"/>
      <c r="G34" s="156"/>
    </row>
    <row r="35" spans="1:7" s="9" customFormat="1" ht="25.15" customHeight="1">
      <c r="A35" s="267" t="s">
        <v>208</v>
      </c>
      <c r="B35" s="268"/>
      <c r="C35" s="268"/>
      <c r="D35" s="268"/>
      <c r="E35" s="269"/>
      <c r="F35" s="155"/>
      <c r="G35" s="156"/>
    </row>
    <row r="36" spans="1:7" s="9" customFormat="1" ht="25.15" customHeight="1">
      <c r="A36" s="159" t="s">
        <v>71</v>
      </c>
      <c r="B36" s="160"/>
      <c r="C36" s="160"/>
      <c r="D36" s="160"/>
      <c r="E36" s="161"/>
      <c r="F36" s="155"/>
      <c r="G36" s="156"/>
    </row>
    <row r="37" spans="1:7" s="9" customFormat="1" ht="25.15" customHeight="1">
      <c r="A37" s="159" t="s">
        <v>72</v>
      </c>
      <c r="B37" s="160"/>
      <c r="C37" s="160"/>
      <c r="D37" s="160"/>
      <c r="E37" s="161"/>
      <c r="F37" s="155"/>
      <c r="G37" s="156"/>
    </row>
    <row r="38" spans="1:7" s="9" customFormat="1" ht="25.15" customHeight="1" thickBot="1">
      <c r="A38" s="162" t="s">
        <v>73</v>
      </c>
      <c r="B38" s="163"/>
      <c r="C38" s="163"/>
      <c r="D38" s="163"/>
      <c r="E38" s="164"/>
      <c r="F38" s="265"/>
      <c r="G38" s="266"/>
    </row>
    <row r="39" spans="1:7" ht="24" customHeight="1">
      <c r="A39" s="262" t="s">
        <v>13</v>
      </c>
      <c r="B39" s="262"/>
      <c r="C39" s="262"/>
      <c r="D39" s="262"/>
      <c r="E39" s="262"/>
      <c r="F39" s="262"/>
      <c r="G39" s="262"/>
    </row>
    <row r="41" spans="1:9" ht="12.75">
      <c r="A41" s="165" t="s">
        <v>53</v>
      </c>
      <c r="B41" s="165"/>
      <c r="C41" s="165"/>
      <c r="D41" s="165"/>
      <c r="E41" s="165"/>
      <c r="F41" s="165"/>
      <c r="G41" s="165"/>
      <c r="H41" s="165"/>
      <c r="I41" s="165"/>
    </row>
    <row r="42" spans="1:9" ht="12.75">
      <c r="A42" s="166"/>
      <c r="B42" s="166"/>
      <c r="C42" s="166"/>
      <c r="D42" s="166"/>
      <c r="E42" s="166"/>
      <c r="F42" s="166"/>
      <c r="G42" s="166"/>
      <c r="H42" s="166"/>
      <c r="I42" s="166"/>
    </row>
    <row r="43" spans="1:9" ht="29.25" customHeight="1">
      <c r="A43" s="166" t="s">
        <v>14</v>
      </c>
      <c r="B43" s="166"/>
      <c r="C43" s="166"/>
      <c r="D43" s="166"/>
      <c r="E43" s="166"/>
      <c r="F43" s="166"/>
      <c r="G43" s="166"/>
      <c r="H43" s="166"/>
      <c r="I43" s="166"/>
    </row>
    <row r="44" spans="1:9" ht="12.75">
      <c r="A44" s="167" t="s">
        <v>54</v>
      </c>
      <c r="B44" s="167"/>
      <c r="C44" s="167"/>
      <c r="D44" s="167"/>
      <c r="E44" s="167"/>
      <c r="F44" s="167"/>
      <c r="G44" s="167"/>
      <c r="H44" s="167"/>
      <c r="I44" s="167"/>
    </row>
    <row r="45" spans="1:9" ht="17.25" customHeight="1">
      <c r="A45" s="168" t="s">
        <v>15</v>
      </c>
      <c r="B45" s="168"/>
      <c r="C45" s="168"/>
      <c r="D45" s="168"/>
      <c r="E45" s="168"/>
      <c r="F45" s="168"/>
      <c r="G45" s="168"/>
      <c r="H45" s="168"/>
      <c r="I45" s="168"/>
    </row>
  </sheetData>
  <sheetProtection sheet="1" objects="1" scenarios="1"/>
  <mergeCells count="57">
    <mergeCell ref="A41:I41"/>
    <mergeCell ref="A42:I42"/>
    <mergeCell ref="A43:I43"/>
    <mergeCell ref="A44:I44"/>
    <mergeCell ref="A45:I45"/>
    <mergeCell ref="A39:G39"/>
    <mergeCell ref="F31:G31"/>
    <mergeCell ref="F32:G32"/>
    <mergeCell ref="F33:G33"/>
    <mergeCell ref="F38:G38"/>
    <mergeCell ref="F36:G36"/>
    <mergeCell ref="A36:E36"/>
    <mergeCell ref="A37:E37"/>
    <mergeCell ref="F37:G37"/>
    <mergeCell ref="A34:E34"/>
    <mergeCell ref="F34:G34"/>
    <mergeCell ref="F35:G35"/>
    <mergeCell ref="A35:E35"/>
    <mergeCell ref="A7:M7"/>
    <mergeCell ref="A31:E31"/>
    <mergeCell ref="A32:E32"/>
    <mergeCell ref="A33:E33"/>
    <mergeCell ref="A38:E38"/>
    <mergeCell ref="D20:E20"/>
    <mergeCell ref="F20:H20"/>
    <mergeCell ref="D21:E21"/>
    <mergeCell ref="F21:H21"/>
    <mergeCell ref="A20:C20"/>
    <mergeCell ref="A8:M8"/>
    <mergeCell ref="A29:E29"/>
    <mergeCell ref="A13:G13"/>
    <mergeCell ref="A19:M19"/>
    <mergeCell ref="F29:G29"/>
    <mergeCell ref="A24:F24"/>
    <mergeCell ref="H1:M1"/>
    <mergeCell ref="A2:M2"/>
    <mergeCell ref="A3:D3"/>
    <mergeCell ref="E3:M3"/>
    <mergeCell ref="A5:D5"/>
    <mergeCell ref="E5:M5"/>
    <mergeCell ref="A4:D4"/>
    <mergeCell ref="E4:M4"/>
    <mergeCell ref="A30:E30"/>
    <mergeCell ref="F30:G30"/>
    <mergeCell ref="A10:E10"/>
    <mergeCell ref="A15:E15"/>
    <mergeCell ref="A18:G18"/>
    <mergeCell ref="D22:E22"/>
    <mergeCell ref="F22:H22"/>
    <mergeCell ref="F25:G25"/>
    <mergeCell ref="F26:G26"/>
    <mergeCell ref="F27:G27"/>
    <mergeCell ref="F28:G28"/>
    <mergeCell ref="A25:E25"/>
    <mergeCell ref="A26:E26"/>
    <mergeCell ref="A27:E27"/>
    <mergeCell ref="A28:E28"/>
  </mergeCell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FADF6-4951-4B5E-AEAD-A7A6470EA423}">
  <sheetPr>
    <tabColor rgb="FFFF0000"/>
    <pageSetUpPr fitToPage="1"/>
  </sheetPr>
  <dimension ref="A1:O51"/>
  <sheetViews>
    <sheetView workbookViewId="0" topLeftCell="A1">
      <selection activeCell="E5" sqref="E5:M5"/>
    </sheetView>
  </sheetViews>
  <sheetFormatPr defaultColWidth="8.8515625" defaultRowHeight="12.75"/>
  <cols>
    <col min="1" max="1" width="4.140625" style="0" customWidth="1"/>
    <col min="2" max="2" width="8.28125" style="0" customWidth="1"/>
    <col min="3" max="3" width="36.28125" style="0" customWidth="1"/>
    <col min="4" max="4" width="10.421875" style="0" customWidth="1"/>
    <col min="5" max="5" width="14.8515625" style="0" customWidth="1"/>
    <col min="6" max="6" width="14.57421875" style="0" customWidth="1"/>
    <col min="7" max="7" width="7.7109375" style="0" customWidth="1"/>
    <col min="8" max="9" width="17.7109375" style="0" customWidth="1"/>
    <col min="10" max="10" width="16.7109375" style="0" customWidth="1"/>
    <col min="11" max="11" width="12.28125" style="0" customWidth="1"/>
    <col min="12" max="13" width="12.7109375" style="0" customWidth="1"/>
  </cols>
  <sheetData>
    <row r="1" spans="1:13" s="6" customFormat="1" ht="13.5" thickBot="1">
      <c r="A1" s="2"/>
      <c r="B1" s="2"/>
      <c r="C1" s="2"/>
      <c r="D1" s="3"/>
      <c r="E1" s="4"/>
      <c r="F1" s="5"/>
      <c r="G1" s="3"/>
      <c r="H1" s="221" t="s">
        <v>173</v>
      </c>
      <c r="I1" s="221"/>
      <c r="J1" s="222"/>
      <c r="K1" s="222"/>
      <c r="L1" s="222"/>
      <c r="M1" s="222"/>
    </row>
    <row r="2" spans="1:13" s="6" customFormat="1" ht="21.6" customHeight="1" thickBot="1">
      <c r="A2" s="223" t="s">
        <v>174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</row>
    <row r="3" spans="1:13" s="6" customFormat="1" ht="31.15" customHeight="1" thickBot="1">
      <c r="A3" s="226" t="s">
        <v>3</v>
      </c>
      <c r="B3" s="227"/>
      <c r="C3" s="227"/>
      <c r="D3" s="228"/>
      <c r="E3" s="229" t="s">
        <v>176</v>
      </c>
      <c r="F3" s="229"/>
      <c r="G3" s="229"/>
      <c r="H3" s="229"/>
      <c r="I3" s="229"/>
      <c r="J3" s="229"/>
      <c r="K3" s="229"/>
      <c r="L3" s="229"/>
      <c r="M3" s="230"/>
    </row>
    <row r="4" spans="1:13" s="6" customFormat="1" ht="31.15" customHeight="1" thickBot="1">
      <c r="A4" s="226" t="s">
        <v>5</v>
      </c>
      <c r="B4" s="227"/>
      <c r="C4" s="227"/>
      <c r="D4" s="228"/>
      <c r="E4" s="231" t="s">
        <v>139</v>
      </c>
      <c r="F4" s="231"/>
      <c r="G4" s="231"/>
      <c r="H4" s="231"/>
      <c r="I4" s="231"/>
      <c r="J4" s="231"/>
      <c r="K4" s="231"/>
      <c r="L4" s="231"/>
      <c r="M4" s="232"/>
    </row>
    <row r="5" spans="1:13" s="6" customFormat="1" ht="27" customHeight="1" thickBot="1">
      <c r="A5" s="202" t="s">
        <v>20</v>
      </c>
      <c r="B5" s="203"/>
      <c r="C5" s="203"/>
      <c r="D5" s="204"/>
      <c r="E5" s="205" t="s">
        <v>4</v>
      </c>
      <c r="F5" s="205"/>
      <c r="G5" s="205"/>
      <c r="H5" s="205"/>
      <c r="I5" s="205"/>
      <c r="J5" s="205"/>
      <c r="K5" s="205"/>
      <c r="L5" s="205"/>
      <c r="M5" s="206"/>
    </row>
    <row r="6" spans="1:13" s="6" customFormat="1" ht="22.15" customHeight="1" thickBot="1">
      <c r="A6" s="33"/>
      <c r="B6" s="33"/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6" customFormat="1" ht="45" customHeight="1">
      <c r="A7" s="248" t="s">
        <v>100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8"/>
      <c r="O7" s="8"/>
    </row>
    <row r="8" spans="1:15" s="6" customFormat="1" ht="54" customHeight="1">
      <c r="A8" s="207" t="s">
        <v>171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8"/>
      <c r="O8" s="8"/>
    </row>
    <row r="9" spans="1:15" s="6" customFormat="1" ht="12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4" s="7" customFormat="1" ht="29.25" customHeight="1" thickBot="1">
      <c r="A10" s="211" t="s">
        <v>219</v>
      </c>
      <c r="B10" s="212"/>
      <c r="C10" s="212"/>
      <c r="D10" s="212"/>
      <c r="E10" s="212"/>
      <c r="F10" s="92"/>
      <c r="G10" s="93"/>
      <c r="H10" s="94"/>
      <c r="I10" s="94"/>
      <c r="J10" s="95"/>
      <c r="K10" s="95"/>
      <c r="L10" s="95"/>
      <c r="M10" s="96"/>
      <c r="N10" s="2"/>
    </row>
    <row r="11" spans="1:14" s="6" customFormat="1" ht="94.5" customHeight="1">
      <c r="A11" s="34" t="s">
        <v>22</v>
      </c>
      <c r="B11" s="29" t="s">
        <v>43</v>
      </c>
      <c r="C11" s="29" t="s">
        <v>6</v>
      </c>
      <c r="D11" s="27" t="s">
        <v>194</v>
      </c>
      <c r="E11" s="28" t="s">
        <v>124</v>
      </c>
      <c r="F11" s="29" t="s">
        <v>40</v>
      </c>
      <c r="G11" s="30" t="s">
        <v>41</v>
      </c>
      <c r="H11" s="29" t="s">
        <v>125</v>
      </c>
      <c r="I11" s="29" t="s">
        <v>126</v>
      </c>
      <c r="J11" s="29" t="s">
        <v>42</v>
      </c>
      <c r="K11" s="31" t="s">
        <v>157</v>
      </c>
      <c r="L11" s="31" t="s">
        <v>21</v>
      </c>
      <c r="M11" s="32" t="s">
        <v>0</v>
      </c>
      <c r="N11" s="3"/>
    </row>
    <row r="12" spans="1:14" s="7" customFormat="1" ht="44.25" customHeight="1">
      <c r="A12" s="40" t="s">
        <v>23</v>
      </c>
      <c r="B12" s="41">
        <v>2299</v>
      </c>
      <c r="C12" s="42" t="s">
        <v>334</v>
      </c>
      <c r="D12" s="18" t="s">
        <v>190</v>
      </c>
      <c r="E12" s="60">
        <v>3900</v>
      </c>
      <c r="F12" s="74"/>
      <c r="G12" s="20"/>
      <c r="H12" s="78">
        <f>SUM(E12*F12)</f>
        <v>0</v>
      </c>
      <c r="I12" s="78">
        <f>H12+(H12*G12)</f>
        <v>0</v>
      </c>
      <c r="J12" s="22"/>
      <c r="K12" s="22"/>
      <c r="L12" s="35"/>
      <c r="M12" s="23"/>
      <c r="N12" s="2"/>
    </row>
    <row r="13" spans="1:14" s="7" customFormat="1" ht="49.5" customHeight="1">
      <c r="A13" s="39" t="s">
        <v>24</v>
      </c>
      <c r="B13" s="37" t="s">
        <v>183</v>
      </c>
      <c r="C13" s="38" t="s">
        <v>321</v>
      </c>
      <c r="D13" s="18" t="s">
        <v>190</v>
      </c>
      <c r="E13" s="59">
        <v>2310</v>
      </c>
      <c r="F13" s="75"/>
      <c r="G13" s="20"/>
      <c r="H13" s="78">
        <f>SUM(E13*F13)</f>
        <v>0</v>
      </c>
      <c r="I13" s="78">
        <f>H13+(H13*G13)</f>
        <v>0</v>
      </c>
      <c r="J13" s="22"/>
      <c r="K13" s="22"/>
      <c r="L13" s="35"/>
      <c r="M13" s="23"/>
      <c r="N13" s="2"/>
    </row>
    <row r="14" spans="1:14" s="7" customFormat="1" ht="41.25" customHeight="1">
      <c r="A14" s="40" t="s">
        <v>25</v>
      </c>
      <c r="B14" s="37">
        <v>25688</v>
      </c>
      <c r="C14" s="38" t="s">
        <v>331</v>
      </c>
      <c r="D14" s="18" t="s">
        <v>190</v>
      </c>
      <c r="E14" s="59">
        <v>510</v>
      </c>
      <c r="F14" s="137"/>
      <c r="G14" s="20"/>
      <c r="H14" s="78">
        <f>SUM(E14*F14)</f>
        <v>0</v>
      </c>
      <c r="I14" s="78">
        <f>H14+(H14*G14)</f>
        <v>0</v>
      </c>
      <c r="J14" s="22"/>
      <c r="K14" s="22"/>
      <c r="L14" s="35"/>
      <c r="M14" s="23"/>
      <c r="N14" s="2"/>
    </row>
    <row r="15" spans="1:14" s="7" customFormat="1" ht="38.25" customHeight="1">
      <c r="A15" s="40" t="s">
        <v>26</v>
      </c>
      <c r="B15" s="37">
        <v>2297</v>
      </c>
      <c r="C15" s="38" t="s">
        <v>332</v>
      </c>
      <c r="D15" s="18" t="s">
        <v>190</v>
      </c>
      <c r="E15" s="59">
        <v>86600</v>
      </c>
      <c r="F15" s="137"/>
      <c r="G15" s="20"/>
      <c r="H15" s="78">
        <f aca="true" t="shared" si="0" ref="H15:H16">SUM(E15*F15)</f>
        <v>0</v>
      </c>
      <c r="I15" s="78">
        <f aca="true" t="shared" si="1" ref="I15:I16">H15+(H15*G15)</f>
        <v>0</v>
      </c>
      <c r="J15" s="22"/>
      <c r="K15" s="22"/>
      <c r="L15" s="35"/>
      <c r="M15" s="23"/>
      <c r="N15" s="2"/>
    </row>
    <row r="16" spans="1:14" s="7" customFormat="1" ht="39" customHeight="1" thickBot="1">
      <c r="A16" s="39" t="s">
        <v>27</v>
      </c>
      <c r="B16" s="37">
        <v>1966</v>
      </c>
      <c r="C16" s="38" t="s">
        <v>333</v>
      </c>
      <c r="D16" s="18" t="s">
        <v>190</v>
      </c>
      <c r="E16" s="59">
        <v>35500</v>
      </c>
      <c r="F16" s="137"/>
      <c r="G16" s="20"/>
      <c r="H16" s="78">
        <f t="shared" si="0"/>
        <v>0</v>
      </c>
      <c r="I16" s="78">
        <f t="shared" si="1"/>
        <v>0</v>
      </c>
      <c r="J16" s="22"/>
      <c r="K16" s="22"/>
      <c r="L16" s="35"/>
      <c r="M16" s="23"/>
      <c r="N16" s="2"/>
    </row>
    <row r="17" spans="1:13" s="6" customFormat="1" ht="25.9" customHeight="1" thickBot="1">
      <c r="A17" s="208" t="s">
        <v>121</v>
      </c>
      <c r="B17" s="209"/>
      <c r="C17" s="209"/>
      <c r="D17" s="209"/>
      <c r="E17" s="209"/>
      <c r="F17" s="209"/>
      <c r="G17" s="210"/>
      <c r="H17" s="123">
        <f>SUM(H12:H16)</f>
        <v>0</v>
      </c>
      <c r="I17" s="124">
        <f>SUM(I12:I16)</f>
        <v>0</v>
      </c>
      <c r="J17" s="70"/>
      <c r="K17" s="71"/>
      <c r="L17" s="71"/>
      <c r="M17" s="71"/>
    </row>
    <row r="18" spans="1:13" s="6" customFormat="1" ht="25.9" customHeight="1" thickBot="1">
      <c r="A18" s="129"/>
      <c r="B18" s="129"/>
      <c r="C18" s="129"/>
      <c r="D18" s="129"/>
      <c r="E18" s="129"/>
      <c r="F18" s="129"/>
      <c r="G18" s="129"/>
      <c r="H18" s="127"/>
      <c r="I18" s="128"/>
      <c r="J18" s="3"/>
      <c r="K18" s="3"/>
      <c r="L18" s="3"/>
      <c r="M18" s="3"/>
    </row>
    <row r="19" spans="1:14" s="7" customFormat="1" ht="29.25" customHeight="1" thickBot="1">
      <c r="A19" s="211" t="s">
        <v>220</v>
      </c>
      <c r="B19" s="212"/>
      <c r="C19" s="212"/>
      <c r="D19" s="212"/>
      <c r="E19" s="212"/>
      <c r="F19" s="92"/>
      <c r="G19" s="93"/>
      <c r="H19" s="94"/>
      <c r="I19" s="94"/>
      <c r="J19" s="95"/>
      <c r="K19" s="95"/>
      <c r="L19" s="95"/>
      <c r="M19" s="96"/>
      <c r="N19" s="2"/>
    </row>
    <row r="20" spans="1:14" s="6" customFormat="1" ht="94.5" customHeight="1">
      <c r="A20" s="34" t="s">
        <v>22</v>
      </c>
      <c r="B20" s="29" t="s">
        <v>43</v>
      </c>
      <c r="C20" s="29" t="s">
        <v>6</v>
      </c>
      <c r="D20" s="27" t="s">
        <v>205</v>
      </c>
      <c r="E20" s="28" t="s">
        <v>124</v>
      </c>
      <c r="F20" s="29" t="s">
        <v>40</v>
      </c>
      <c r="G20" s="30" t="s">
        <v>41</v>
      </c>
      <c r="H20" s="29" t="s">
        <v>125</v>
      </c>
      <c r="I20" s="29" t="s">
        <v>126</v>
      </c>
      <c r="J20" s="29" t="s">
        <v>42</v>
      </c>
      <c r="K20" s="31" t="s">
        <v>157</v>
      </c>
      <c r="L20" s="31" t="s">
        <v>21</v>
      </c>
      <c r="M20" s="32" t="s">
        <v>0</v>
      </c>
      <c r="N20" s="3"/>
    </row>
    <row r="21" spans="1:14" s="7" customFormat="1" ht="42.75" customHeight="1">
      <c r="A21" s="39" t="s">
        <v>28</v>
      </c>
      <c r="B21" s="37">
        <v>2320</v>
      </c>
      <c r="C21" s="38" t="s">
        <v>346</v>
      </c>
      <c r="D21" s="18" t="s">
        <v>206</v>
      </c>
      <c r="E21" s="59">
        <v>7100</v>
      </c>
      <c r="F21" s="137"/>
      <c r="G21" s="20"/>
      <c r="H21" s="78">
        <f aca="true" t="shared" si="2" ref="H21">SUM(E21*F21)</f>
        <v>0</v>
      </c>
      <c r="I21" s="78">
        <f aca="true" t="shared" si="3" ref="I21:I22">H21+(H21*G21)</f>
        <v>0</v>
      </c>
      <c r="J21" s="22"/>
      <c r="K21" s="22"/>
      <c r="L21" s="35"/>
      <c r="M21" s="23"/>
      <c r="N21" s="2"/>
    </row>
    <row r="22" spans="1:14" s="7" customFormat="1" ht="49.5" customHeight="1" thickBot="1">
      <c r="A22" s="40" t="s">
        <v>29</v>
      </c>
      <c r="B22" s="48" t="s">
        <v>56</v>
      </c>
      <c r="C22" s="49" t="s">
        <v>347</v>
      </c>
      <c r="D22" s="18" t="s">
        <v>211</v>
      </c>
      <c r="E22" s="61">
        <v>4500</v>
      </c>
      <c r="F22" s="139"/>
      <c r="G22" s="21"/>
      <c r="H22" s="79">
        <f aca="true" t="shared" si="4" ref="H22">SUM(E22*F22)</f>
        <v>0</v>
      </c>
      <c r="I22" s="79">
        <f t="shared" si="3"/>
        <v>0</v>
      </c>
      <c r="J22" s="24"/>
      <c r="K22" s="24"/>
      <c r="L22" s="36"/>
      <c r="M22" s="25"/>
      <c r="N22" s="2"/>
    </row>
    <row r="23" spans="1:13" s="6" customFormat="1" ht="25.9" customHeight="1" thickBot="1">
      <c r="A23" s="208" t="s">
        <v>121</v>
      </c>
      <c r="B23" s="209"/>
      <c r="C23" s="209"/>
      <c r="D23" s="209"/>
      <c r="E23" s="209"/>
      <c r="F23" s="209"/>
      <c r="G23" s="210"/>
      <c r="H23" s="123">
        <f>SUM(H21:H22)</f>
        <v>0</v>
      </c>
      <c r="I23" s="124">
        <f>SUM(I21:I22)</f>
        <v>0</v>
      </c>
      <c r="J23" s="70"/>
      <c r="K23" s="71"/>
      <c r="L23" s="71"/>
      <c r="M23" s="71"/>
    </row>
    <row r="24" spans="1:13" s="6" customFormat="1" ht="15" customHeight="1" thickBot="1">
      <c r="A24" s="185"/>
      <c r="B24" s="185"/>
      <c r="C24" s="185"/>
      <c r="D24" s="186"/>
      <c r="E24" s="186"/>
      <c r="F24" s="186"/>
      <c r="G24" s="186"/>
      <c r="H24" s="186"/>
      <c r="I24" s="186"/>
      <c r="J24" s="186"/>
      <c r="K24" s="186"/>
      <c r="L24" s="186"/>
      <c r="M24" s="186"/>
    </row>
    <row r="25" spans="1:8" ht="30" customHeight="1" thickBot="1">
      <c r="A25" s="259" t="s">
        <v>140</v>
      </c>
      <c r="B25" s="260"/>
      <c r="C25" s="261"/>
      <c r="D25" s="271" t="s">
        <v>17</v>
      </c>
      <c r="E25" s="272"/>
      <c r="F25" s="189">
        <f>H17+H23</f>
        <v>0</v>
      </c>
      <c r="G25" s="190"/>
      <c r="H25" s="191"/>
    </row>
    <row r="26" spans="1:8" ht="30" customHeight="1" thickBot="1">
      <c r="A26" s="13"/>
      <c r="B26" s="13"/>
      <c r="C26" s="13"/>
      <c r="D26" s="273" t="s">
        <v>19</v>
      </c>
      <c r="E26" s="274"/>
      <c r="F26" s="194">
        <f>F27-F25</f>
        <v>0</v>
      </c>
      <c r="G26" s="195"/>
      <c r="H26" s="196"/>
    </row>
    <row r="27" spans="1:8" ht="30" customHeight="1" thickBot="1">
      <c r="A27" s="11"/>
      <c r="B27" s="11"/>
      <c r="C27" s="11"/>
      <c r="D27" s="246" t="s">
        <v>18</v>
      </c>
      <c r="E27" s="247"/>
      <c r="F27" s="215">
        <f>I17+I23</f>
        <v>0</v>
      </c>
      <c r="G27" s="195"/>
      <c r="H27" s="196"/>
    </row>
    <row r="28" spans="1:13" s="6" customFormat="1" ht="10.15" customHeight="1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6" customFormat="1" ht="25.15" customHeight="1" thickBot="1">
      <c r="A29" s="219" t="s">
        <v>11</v>
      </c>
      <c r="B29" s="219"/>
      <c r="C29" s="219"/>
      <c r="D29" s="219"/>
      <c r="E29" s="219"/>
      <c r="F29" s="220"/>
      <c r="G29"/>
      <c r="H29"/>
      <c r="I29"/>
      <c r="J29"/>
      <c r="K29"/>
      <c r="L29"/>
      <c r="M29"/>
    </row>
    <row r="30" spans="1:7" s="9" customFormat="1" ht="36" customHeight="1" thickBot="1">
      <c r="A30" s="181" t="s">
        <v>66</v>
      </c>
      <c r="B30" s="182"/>
      <c r="C30" s="182"/>
      <c r="D30" s="182"/>
      <c r="E30" s="182"/>
      <c r="F30" s="183" t="s">
        <v>9</v>
      </c>
      <c r="G30" s="184"/>
    </row>
    <row r="31" spans="1:7" s="9" customFormat="1" ht="33.75" customHeight="1">
      <c r="A31" s="197" t="s">
        <v>70</v>
      </c>
      <c r="B31" s="198"/>
      <c r="C31" s="198"/>
      <c r="D31" s="199"/>
      <c r="E31" s="199"/>
      <c r="F31" s="241"/>
      <c r="G31" s="242"/>
    </row>
    <row r="32" spans="1:7" s="9" customFormat="1" ht="57" customHeight="1">
      <c r="A32" s="172" t="s">
        <v>12</v>
      </c>
      <c r="B32" s="173"/>
      <c r="C32" s="173"/>
      <c r="D32" s="174"/>
      <c r="E32" s="174"/>
      <c r="F32" s="233"/>
      <c r="G32" s="234"/>
    </row>
    <row r="33" spans="1:7" s="9" customFormat="1" ht="25.15" customHeight="1">
      <c r="A33" s="169" t="s">
        <v>7</v>
      </c>
      <c r="B33" s="170"/>
      <c r="C33" s="170"/>
      <c r="D33" s="170"/>
      <c r="E33" s="170"/>
      <c r="F33" s="233"/>
      <c r="G33" s="234"/>
    </row>
    <row r="34" spans="1:7" s="9" customFormat="1" ht="25.15" customHeight="1">
      <c r="A34" s="159" t="s">
        <v>8</v>
      </c>
      <c r="B34" s="160"/>
      <c r="C34" s="160"/>
      <c r="D34" s="160"/>
      <c r="E34" s="160"/>
      <c r="F34" s="233"/>
      <c r="G34" s="234"/>
    </row>
    <row r="35" spans="1:7" s="9" customFormat="1" ht="25.15" customHeight="1">
      <c r="A35" s="159" t="s">
        <v>340</v>
      </c>
      <c r="B35" s="160"/>
      <c r="C35" s="160"/>
      <c r="D35" s="160"/>
      <c r="E35" s="161"/>
      <c r="F35" s="155"/>
      <c r="G35" s="156"/>
    </row>
    <row r="36" spans="1:11" s="9" customFormat="1" ht="25.15" customHeight="1">
      <c r="A36" s="177" t="s">
        <v>78</v>
      </c>
      <c r="B36" s="178"/>
      <c r="C36" s="178"/>
      <c r="D36" s="179"/>
      <c r="E36" s="180"/>
      <c r="F36" s="233"/>
      <c r="G36" s="234"/>
      <c r="I36" s="270"/>
      <c r="J36" s="270"/>
      <c r="K36" s="270"/>
    </row>
    <row r="37" spans="1:11" s="9" customFormat="1" ht="25.15" customHeight="1">
      <c r="A37" s="177" t="s">
        <v>69</v>
      </c>
      <c r="B37" s="178"/>
      <c r="C37" s="178"/>
      <c r="D37" s="179"/>
      <c r="E37" s="180"/>
      <c r="F37" s="233"/>
      <c r="G37" s="234"/>
      <c r="I37" s="270"/>
      <c r="J37" s="270"/>
      <c r="K37" s="270"/>
    </row>
    <row r="38" spans="1:11" s="9" customFormat="1" ht="25.15" customHeight="1">
      <c r="A38" s="159" t="s">
        <v>55</v>
      </c>
      <c r="B38" s="160"/>
      <c r="C38" s="160"/>
      <c r="D38" s="160"/>
      <c r="E38" s="160"/>
      <c r="F38" s="275"/>
      <c r="G38" s="276"/>
      <c r="I38" s="270"/>
      <c r="J38" s="270"/>
      <c r="K38" s="270"/>
    </row>
    <row r="39" spans="1:11" s="9" customFormat="1" ht="25.15" customHeight="1">
      <c r="A39" s="159" t="s">
        <v>1</v>
      </c>
      <c r="B39" s="160"/>
      <c r="C39" s="160"/>
      <c r="D39" s="160"/>
      <c r="E39" s="161"/>
      <c r="F39" s="155"/>
      <c r="G39" s="156"/>
      <c r="I39"/>
      <c r="J39"/>
      <c r="K39"/>
    </row>
    <row r="40" spans="1:11" s="9" customFormat="1" ht="25.15" customHeight="1">
      <c r="A40" s="267" t="s">
        <v>79</v>
      </c>
      <c r="B40" s="268"/>
      <c r="C40" s="268"/>
      <c r="D40" s="268"/>
      <c r="E40" s="269"/>
      <c r="F40" s="155"/>
      <c r="G40" s="156"/>
      <c r="I40"/>
      <c r="J40"/>
      <c r="K40"/>
    </row>
    <row r="41" spans="1:11" s="9" customFormat="1" ht="25.15" customHeight="1">
      <c r="A41" s="159" t="s">
        <v>71</v>
      </c>
      <c r="B41" s="160"/>
      <c r="C41" s="160"/>
      <c r="D41" s="160"/>
      <c r="E41" s="161"/>
      <c r="F41" s="155"/>
      <c r="G41" s="156"/>
      <c r="I41"/>
      <c r="J41"/>
      <c r="K41"/>
    </row>
    <row r="42" spans="1:11" s="9" customFormat="1" ht="25.15" customHeight="1">
      <c r="A42" s="159" t="s">
        <v>72</v>
      </c>
      <c r="B42" s="160"/>
      <c r="C42" s="160"/>
      <c r="D42" s="160"/>
      <c r="E42" s="161"/>
      <c r="F42" s="155"/>
      <c r="G42" s="156"/>
      <c r="I42"/>
      <c r="J42"/>
      <c r="K42"/>
    </row>
    <row r="43" spans="1:11" s="9" customFormat="1" ht="25.15" customHeight="1" thickBot="1">
      <c r="A43" s="277" t="s">
        <v>73</v>
      </c>
      <c r="B43" s="278"/>
      <c r="C43" s="278"/>
      <c r="D43" s="279"/>
      <c r="E43" s="280"/>
      <c r="F43" s="281"/>
      <c r="G43" s="282"/>
      <c r="I43" s="270"/>
      <c r="J43" s="270"/>
      <c r="K43" s="270"/>
    </row>
    <row r="44" spans="1:5" s="9" customFormat="1" ht="15.75">
      <c r="A44" s="10"/>
      <c r="B44" s="10"/>
      <c r="C44" s="10"/>
      <c r="D44" s="10"/>
      <c r="E44" s="10"/>
    </row>
    <row r="45" spans="1:7" ht="12.75">
      <c r="A45" s="262" t="s">
        <v>13</v>
      </c>
      <c r="B45" s="262"/>
      <c r="C45" s="262"/>
      <c r="D45" s="262"/>
      <c r="E45" s="262"/>
      <c r="F45" s="262"/>
      <c r="G45" s="262"/>
    </row>
    <row r="47" spans="1:9" ht="12.75">
      <c r="A47" s="165" t="s">
        <v>53</v>
      </c>
      <c r="B47" s="165"/>
      <c r="C47" s="165"/>
      <c r="D47" s="165"/>
      <c r="E47" s="165"/>
      <c r="F47" s="165"/>
      <c r="G47" s="165"/>
      <c r="H47" s="165"/>
      <c r="I47" s="165"/>
    </row>
    <row r="48" spans="1:9" ht="12.75">
      <c r="A48" s="166"/>
      <c r="B48" s="166"/>
      <c r="C48" s="166"/>
      <c r="D48" s="166"/>
      <c r="E48" s="166"/>
      <c r="F48" s="166"/>
      <c r="G48" s="166"/>
      <c r="H48" s="166"/>
      <c r="I48" s="166"/>
    </row>
    <row r="49" spans="1:9" ht="15" customHeight="1">
      <c r="A49" s="166" t="s">
        <v>14</v>
      </c>
      <c r="B49" s="166"/>
      <c r="C49" s="166"/>
      <c r="D49" s="166"/>
      <c r="E49" s="166"/>
      <c r="F49" s="166"/>
      <c r="G49" s="166"/>
      <c r="H49" s="166"/>
      <c r="I49" s="166"/>
    </row>
    <row r="50" spans="1:9" ht="12.75">
      <c r="A50" s="167" t="s">
        <v>54</v>
      </c>
      <c r="B50" s="167"/>
      <c r="C50" s="167"/>
      <c r="D50" s="167"/>
      <c r="E50" s="167"/>
      <c r="F50" s="167"/>
      <c r="G50" s="167"/>
      <c r="H50" s="167"/>
      <c r="I50" s="167"/>
    </row>
    <row r="51" spans="1:9" ht="17.25" customHeight="1">
      <c r="A51" s="168" t="s">
        <v>15</v>
      </c>
      <c r="B51" s="168"/>
      <c r="C51" s="168"/>
      <c r="D51" s="168"/>
      <c r="E51" s="168"/>
      <c r="F51" s="168"/>
      <c r="G51" s="168"/>
      <c r="H51" s="168"/>
      <c r="I51" s="168"/>
    </row>
  </sheetData>
  <sheetProtection sheet="1" objects="1" scenarios="1"/>
  <mergeCells count="61">
    <mergeCell ref="F32:G32"/>
    <mergeCell ref="F26:H26"/>
    <mergeCell ref="A35:E35"/>
    <mergeCell ref="F35:G35"/>
    <mergeCell ref="A24:M24"/>
    <mergeCell ref="A32:E32"/>
    <mergeCell ref="H1:M1"/>
    <mergeCell ref="A2:M2"/>
    <mergeCell ref="A3:D3"/>
    <mergeCell ref="E3:M3"/>
    <mergeCell ref="A4:D4"/>
    <mergeCell ref="E4:M4"/>
    <mergeCell ref="A5:D5"/>
    <mergeCell ref="E5:M5"/>
    <mergeCell ref="A7:M7"/>
    <mergeCell ref="A8:M8"/>
    <mergeCell ref="A17:G17"/>
    <mergeCell ref="A10:E10"/>
    <mergeCell ref="A50:I50"/>
    <mergeCell ref="A51:I51"/>
    <mergeCell ref="A33:E33"/>
    <mergeCell ref="F33:G33"/>
    <mergeCell ref="A34:E34"/>
    <mergeCell ref="F34:G34"/>
    <mergeCell ref="A36:E36"/>
    <mergeCell ref="F36:G36"/>
    <mergeCell ref="A42:E42"/>
    <mergeCell ref="A41:E41"/>
    <mergeCell ref="A47:I47"/>
    <mergeCell ref="A48:I48"/>
    <mergeCell ref="A49:I49"/>
    <mergeCell ref="I36:K36"/>
    <mergeCell ref="I43:K43"/>
    <mergeCell ref="A45:G45"/>
    <mergeCell ref="F37:G37"/>
    <mergeCell ref="A38:E38"/>
    <mergeCell ref="F38:G38"/>
    <mergeCell ref="A43:E43"/>
    <mergeCell ref="F43:G43"/>
    <mergeCell ref="F39:G39"/>
    <mergeCell ref="F40:G40"/>
    <mergeCell ref="F42:G42"/>
    <mergeCell ref="A39:E39"/>
    <mergeCell ref="A40:E40"/>
    <mergeCell ref="F41:G41"/>
    <mergeCell ref="A19:E19"/>
    <mergeCell ref="A23:G23"/>
    <mergeCell ref="I37:K37"/>
    <mergeCell ref="I38:K38"/>
    <mergeCell ref="A31:E31"/>
    <mergeCell ref="F31:G31"/>
    <mergeCell ref="D27:E27"/>
    <mergeCell ref="F27:H27"/>
    <mergeCell ref="A29:F29"/>
    <mergeCell ref="A30:E30"/>
    <mergeCell ref="F30:G30"/>
    <mergeCell ref="A25:C25"/>
    <mergeCell ref="D25:E25"/>
    <mergeCell ref="F25:H25"/>
    <mergeCell ref="D26:E26"/>
    <mergeCell ref="A37:E37"/>
  </mergeCell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6239B-D269-4506-AB87-F987644FA29C}">
  <sheetPr>
    <tabColor rgb="FFFF0000"/>
    <pageSetUpPr fitToPage="1"/>
  </sheetPr>
  <dimension ref="A1:O45"/>
  <sheetViews>
    <sheetView workbookViewId="0" topLeftCell="A1">
      <selection activeCell="E5" sqref="E5:M5"/>
    </sheetView>
  </sheetViews>
  <sheetFormatPr defaultColWidth="8.8515625" defaultRowHeight="12.75"/>
  <cols>
    <col min="1" max="1" width="4.421875" style="0" customWidth="1"/>
    <col min="2" max="2" width="13.140625" style="0" customWidth="1"/>
    <col min="3" max="3" width="36.28125" style="0" customWidth="1"/>
    <col min="4" max="4" width="10.421875" style="0" customWidth="1"/>
    <col min="5" max="5" width="14.8515625" style="0" customWidth="1"/>
    <col min="6" max="6" width="14.57421875" style="0" customWidth="1"/>
    <col min="7" max="7" width="7.7109375" style="0" customWidth="1"/>
    <col min="8" max="9" width="17.7109375" style="0" customWidth="1"/>
    <col min="10" max="10" width="16.7109375" style="0" customWidth="1"/>
    <col min="11" max="11" width="12.28125" style="0" customWidth="1"/>
    <col min="12" max="13" width="12.7109375" style="0" customWidth="1"/>
  </cols>
  <sheetData>
    <row r="1" spans="1:13" s="6" customFormat="1" ht="13.5" thickBot="1">
      <c r="A1" s="2"/>
      <c r="B1" s="2"/>
      <c r="C1" s="2"/>
      <c r="D1" s="3"/>
      <c r="E1" s="4"/>
      <c r="F1" s="5"/>
      <c r="G1" s="3"/>
      <c r="H1" s="221" t="s">
        <v>173</v>
      </c>
      <c r="I1" s="221"/>
      <c r="J1" s="222"/>
      <c r="K1" s="222"/>
      <c r="L1" s="222"/>
      <c r="M1" s="222"/>
    </row>
    <row r="2" spans="1:13" s="6" customFormat="1" ht="21.6" customHeight="1" thickBot="1">
      <c r="A2" s="223" t="s">
        <v>174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</row>
    <row r="3" spans="1:13" s="6" customFormat="1" ht="31.15" customHeight="1" thickBot="1">
      <c r="A3" s="226" t="s">
        <v>3</v>
      </c>
      <c r="B3" s="227"/>
      <c r="C3" s="227"/>
      <c r="D3" s="228"/>
      <c r="E3" s="229" t="s">
        <v>176</v>
      </c>
      <c r="F3" s="229"/>
      <c r="G3" s="229"/>
      <c r="H3" s="229"/>
      <c r="I3" s="229"/>
      <c r="J3" s="229"/>
      <c r="K3" s="229"/>
      <c r="L3" s="229"/>
      <c r="M3" s="230"/>
    </row>
    <row r="4" spans="1:13" s="6" customFormat="1" ht="31.15" customHeight="1" thickBot="1">
      <c r="A4" s="226" t="s">
        <v>5</v>
      </c>
      <c r="B4" s="227"/>
      <c r="C4" s="227"/>
      <c r="D4" s="228"/>
      <c r="E4" s="231" t="s">
        <v>141</v>
      </c>
      <c r="F4" s="231"/>
      <c r="G4" s="231"/>
      <c r="H4" s="231"/>
      <c r="I4" s="231"/>
      <c r="J4" s="231"/>
      <c r="K4" s="231"/>
      <c r="L4" s="231"/>
      <c r="M4" s="232"/>
    </row>
    <row r="5" spans="1:13" s="6" customFormat="1" ht="27" customHeight="1" thickBot="1">
      <c r="A5" s="202" t="s">
        <v>20</v>
      </c>
      <c r="B5" s="203"/>
      <c r="C5" s="203"/>
      <c r="D5" s="204"/>
      <c r="E5" s="205" t="s">
        <v>4</v>
      </c>
      <c r="F5" s="205"/>
      <c r="G5" s="205"/>
      <c r="H5" s="205"/>
      <c r="I5" s="205"/>
      <c r="J5" s="205"/>
      <c r="K5" s="205"/>
      <c r="L5" s="205"/>
      <c r="M5" s="206"/>
    </row>
    <row r="6" spans="1:13" s="6" customFormat="1" ht="22.15" customHeight="1" thickBot="1">
      <c r="A6" s="33"/>
      <c r="B6" s="33"/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6" customFormat="1" ht="45" customHeight="1">
      <c r="A7" s="248" t="s">
        <v>100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8"/>
      <c r="O7" s="8"/>
    </row>
    <row r="8" spans="1:15" s="6" customFormat="1" ht="46.5" customHeight="1">
      <c r="A8" s="207" t="s">
        <v>171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8"/>
      <c r="O8" s="8"/>
    </row>
    <row r="9" spans="1:15" s="6" customFormat="1" ht="24.7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4" s="7" customFormat="1" ht="25.5" customHeight="1" thickBot="1">
      <c r="A10" s="211" t="s">
        <v>212</v>
      </c>
      <c r="B10" s="212"/>
      <c r="C10" s="212"/>
      <c r="D10" s="212"/>
      <c r="E10" s="212"/>
      <c r="F10" s="92"/>
      <c r="G10" s="93"/>
      <c r="H10" s="94"/>
      <c r="I10" s="94"/>
      <c r="J10" s="95"/>
      <c r="K10" s="95"/>
      <c r="L10" s="95"/>
      <c r="M10" s="96"/>
      <c r="N10" s="2"/>
    </row>
    <row r="11" spans="1:14" s="6" customFormat="1" ht="91.5" customHeight="1">
      <c r="A11" s="34" t="s">
        <v>22</v>
      </c>
      <c r="B11" s="29" t="s">
        <v>43</v>
      </c>
      <c r="C11" s="29" t="s">
        <v>6</v>
      </c>
      <c r="D11" s="27" t="s">
        <v>194</v>
      </c>
      <c r="E11" s="28" t="s">
        <v>128</v>
      </c>
      <c r="F11" s="29" t="s">
        <v>40</v>
      </c>
      <c r="G11" s="30" t="s">
        <v>41</v>
      </c>
      <c r="H11" s="29" t="s">
        <v>125</v>
      </c>
      <c r="I11" s="29" t="s">
        <v>126</v>
      </c>
      <c r="J11" s="29" t="s">
        <v>42</v>
      </c>
      <c r="K11" s="31" t="s">
        <v>157</v>
      </c>
      <c r="L11" s="31" t="s">
        <v>21</v>
      </c>
      <c r="M11" s="32" t="s">
        <v>0</v>
      </c>
      <c r="N11" s="3"/>
    </row>
    <row r="12" spans="1:14" s="7" customFormat="1" ht="33.75" customHeight="1" thickBot="1">
      <c r="A12" s="40" t="s">
        <v>23</v>
      </c>
      <c r="B12" s="37" t="s">
        <v>63</v>
      </c>
      <c r="C12" s="38" t="s">
        <v>213</v>
      </c>
      <c r="D12" s="45" t="s">
        <v>190</v>
      </c>
      <c r="E12" s="56">
        <v>216400</v>
      </c>
      <c r="F12" s="137"/>
      <c r="G12" s="20"/>
      <c r="H12" s="78">
        <f aca="true" t="shared" si="0" ref="H12">SUM(E12*F12)</f>
        <v>0</v>
      </c>
      <c r="I12" s="78">
        <f aca="true" t="shared" si="1" ref="I12">H12+(H12*G12)</f>
        <v>0</v>
      </c>
      <c r="J12" s="22"/>
      <c r="K12" s="22"/>
      <c r="L12" s="35"/>
      <c r="M12" s="23"/>
      <c r="N12" s="2"/>
    </row>
    <row r="13" spans="1:13" s="6" customFormat="1" ht="25.9" customHeight="1" thickBot="1">
      <c r="A13" s="208" t="s">
        <v>121</v>
      </c>
      <c r="B13" s="209"/>
      <c r="C13" s="209"/>
      <c r="D13" s="209"/>
      <c r="E13" s="209"/>
      <c r="F13" s="209"/>
      <c r="G13" s="210"/>
      <c r="H13" s="123">
        <f>SUM(H12:H12)</f>
        <v>0</v>
      </c>
      <c r="I13" s="124">
        <f>SUM(I12:I12)</f>
        <v>0</v>
      </c>
      <c r="J13" s="70"/>
      <c r="K13" s="71"/>
      <c r="L13" s="71"/>
      <c r="M13" s="71"/>
    </row>
    <row r="14" spans="1:13" s="6" customFormat="1" ht="25.9" customHeight="1" thickBot="1">
      <c r="A14" s="129"/>
      <c r="B14" s="129"/>
      <c r="C14" s="129"/>
      <c r="D14" s="129"/>
      <c r="E14" s="129"/>
      <c r="F14" s="129"/>
      <c r="G14" s="129"/>
      <c r="H14" s="127"/>
      <c r="I14" s="128"/>
      <c r="J14" s="3"/>
      <c r="K14" s="3"/>
      <c r="L14" s="3"/>
      <c r="M14" s="3"/>
    </row>
    <row r="15" spans="1:14" s="7" customFormat="1" ht="29.25" customHeight="1" thickBot="1">
      <c r="A15" s="211" t="s">
        <v>309</v>
      </c>
      <c r="B15" s="212"/>
      <c r="C15" s="212"/>
      <c r="D15" s="212"/>
      <c r="E15" s="212"/>
      <c r="F15" s="92"/>
      <c r="G15" s="93"/>
      <c r="H15" s="94"/>
      <c r="I15" s="94"/>
      <c r="J15" s="95"/>
      <c r="K15" s="95"/>
      <c r="L15" s="95"/>
      <c r="M15" s="96"/>
      <c r="N15" s="2"/>
    </row>
    <row r="16" spans="1:14" s="6" customFormat="1" ht="91.5" customHeight="1">
      <c r="A16" s="34" t="s">
        <v>22</v>
      </c>
      <c r="B16" s="29" t="s">
        <v>43</v>
      </c>
      <c r="C16" s="29" t="s">
        <v>6</v>
      </c>
      <c r="D16" s="27" t="s">
        <v>194</v>
      </c>
      <c r="E16" s="28" t="s">
        <v>128</v>
      </c>
      <c r="F16" s="29" t="s">
        <v>40</v>
      </c>
      <c r="G16" s="30" t="s">
        <v>41</v>
      </c>
      <c r="H16" s="29" t="s">
        <v>125</v>
      </c>
      <c r="I16" s="29" t="s">
        <v>126</v>
      </c>
      <c r="J16" s="29" t="s">
        <v>42</v>
      </c>
      <c r="K16" s="31" t="s">
        <v>157</v>
      </c>
      <c r="L16" s="31" t="s">
        <v>21</v>
      </c>
      <c r="M16" s="32" t="s">
        <v>0</v>
      </c>
      <c r="N16" s="3"/>
    </row>
    <row r="17" spans="1:14" s="7" customFormat="1" ht="38.25" customHeight="1">
      <c r="A17" s="39" t="s">
        <v>24</v>
      </c>
      <c r="B17" s="37" t="s">
        <v>67</v>
      </c>
      <c r="C17" s="38" t="s">
        <v>306</v>
      </c>
      <c r="D17" s="46" t="s">
        <v>190</v>
      </c>
      <c r="E17" s="56">
        <v>252280</v>
      </c>
      <c r="F17" s="76"/>
      <c r="G17" s="20"/>
      <c r="H17" s="78">
        <f aca="true" t="shared" si="2" ref="H17:H19">SUM(E17*F17)</f>
        <v>0</v>
      </c>
      <c r="I17" s="78">
        <f aca="true" t="shared" si="3" ref="I17:I19">H17+(H17*G17)</f>
        <v>0</v>
      </c>
      <c r="J17" s="22"/>
      <c r="K17" s="22"/>
      <c r="L17" s="35"/>
      <c r="M17" s="23"/>
      <c r="N17" s="2"/>
    </row>
    <row r="18" spans="1:14" s="7" customFormat="1" ht="37.5" customHeight="1">
      <c r="A18" s="40" t="s">
        <v>25</v>
      </c>
      <c r="B18" s="47" t="s">
        <v>64</v>
      </c>
      <c r="C18" s="38" t="s">
        <v>307</v>
      </c>
      <c r="D18" s="46" t="s">
        <v>190</v>
      </c>
      <c r="E18" s="56">
        <v>63050</v>
      </c>
      <c r="F18" s="76"/>
      <c r="G18" s="20"/>
      <c r="H18" s="78">
        <f t="shared" si="2"/>
        <v>0</v>
      </c>
      <c r="I18" s="78">
        <f t="shared" si="3"/>
        <v>0</v>
      </c>
      <c r="J18" s="22"/>
      <c r="K18" s="22"/>
      <c r="L18" s="35"/>
      <c r="M18" s="23"/>
      <c r="N18" s="2"/>
    </row>
    <row r="19" spans="1:14" s="7" customFormat="1" ht="49.5" customHeight="1" thickBot="1">
      <c r="A19" s="40" t="s">
        <v>26</v>
      </c>
      <c r="B19" s="48" t="s">
        <v>65</v>
      </c>
      <c r="C19" s="49" t="s">
        <v>308</v>
      </c>
      <c r="D19" s="50" t="s">
        <v>190</v>
      </c>
      <c r="E19" s="58">
        <v>419880</v>
      </c>
      <c r="F19" s="77"/>
      <c r="G19" s="21"/>
      <c r="H19" s="79">
        <f t="shared" si="2"/>
        <v>0</v>
      </c>
      <c r="I19" s="79">
        <f t="shared" si="3"/>
        <v>0</v>
      </c>
      <c r="J19" s="24"/>
      <c r="K19" s="24"/>
      <c r="L19" s="36"/>
      <c r="M19" s="25"/>
      <c r="N19" s="2"/>
    </row>
    <row r="20" spans="1:13" s="6" customFormat="1" ht="25.9" customHeight="1" thickBot="1">
      <c r="A20" s="208" t="s">
        <v>121</v>
      </c>
      <c r="B20" s="209"/>
      <c r="C20" s="209"/>
      <c r="D20" s="209"/>
      <c r="E20" s="209"/>
      <c r="F20" s="209"/>
      <c r="G20" s="210"/>
      <c r="H20" s="123">
        <f>SUM(H17:H19)</f>
        <v>0</v>
      </c>
      <c r="I20" s="124">
        <f>SUM(I17:I19)</f>
        <v>0</v>
      </c>
      <c r="J20" s="70"/>
      <c r="K20" s="71"/>
      <c r="L20" s="71"/>
      <c r="M20" s="71"/>
    </row>
    <row r="21" spans="1:13" s="6" customFormat="1" ht="25.9" customHeight="1">
      <c r="A21" s="126"/>
      <c r="B21" s="126"/>
      <c r="C21" s="126"/>
      <c r="D21" s="126"/>
      <c r="E21" s="126"/>
      <c r="F21" s="126"/>
      <c r="G21" s="126"/>
      <c r="H21" s="127"/>
      <c r="I21" s="128"/>
      <c r="J21" s="3"/>
      <c r="K21" s="3"/>
      <c r="L21" s="3"/>
      <c r="M21" s="3"/>
    </row>
    <row r="22" spans="1:13" s="6" customFormat="1" ht="10.15" customHeight="1" thickBot="1">
      <c r="A22" s="185"/>
      <c r="B22" s="185"/>
      <c r="C22" s="185"/>
      <c r="D22" s="186"/>
      <c r="E22" s="186"/>
      <c r="F22" s="186"/>
      <c r="G22" s="186"/>
      <c r="H22" s="186"/>
      <c r="I22" s="186"/>
      <c r="J22" s="186"/>
      <c r="K22" s="186"/>
      <c r="L22" s="186"/>
      <c r="M22" s="186"/>
    </row>
    <row r="23" spans="1:8" ht="30" customHeight="1" thickBot="1">
      <c r="A23" s="259" t="s">
        <v>142</v>
      </c>
      <c r="B23" s="260"/>
      <c r="C23" s="261"/>
      <c r="D23" s="271" t="s">
        <v>17</v>
      </c>
      <c r="E23" s="272"/>
      <c r="F23" s="189">
        <f>H13+H20</f>
        <v>0</v>
      </c>
      <c r="G23" s="190"/>
      <c r="H23" s="191"/>
    </row>
    <row r="24" spans="1:8" ht="30" customHeight="1" thickBot="1">
      <c r="A24" s="13"/>
      <c r="B24" s="13"/>
      <c r="C24" s="13"/>
      <c r="D24" s="273" t="s">
        <v>19</v>
      </c>
      <c r="E24" s="274"/>
      <c r="F24" s="194">
        <f>F25-F23</f>
        <v>0</v>
      </c>
      <c r="G24" s="195"/>
      <c r="H24" s="196"/>
    </row>
    <row r="25" spans="1:8" ht="30" customHeight="1" thickBot="1">
      <c r="A25" s="11"/>
      <c r="B25" s="11"/>
      <c r="C25" s="11"/>
      <c r="D25" s="246" t="s">
        <v>18</v>
      </c>
      <c r="E25" s="247"/>
      <c r="F25" s="215">
        <f>I13+I20</f>
        <v>0</v>
      </c>
      <c r="G25" s="195"/>
      <c r="H25" s="196"/>
    </row>
    <row r="26" spans="1:13" s="6" customFormat="1" ht="10.15" customHeight="1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6" customFormat="1" ht="25.15" customHeight="1" thickBot="1">
      <c r="A27" s="219" t="s">
        <v>11</v>
      </c>
      <c r="B27" s="219"/>
      <c r="C27" s="219"/>
      <c r="D27" s="219"/>
      <c r="E27" s="219"/>
      <c r="F27" s="220"/>
      <c r="G27"/>
      <c r="H27"/>
      <c r="I27"/>
      <c r="J27"/>
      <c r="K27"/>
      <c r="L27"/>
      <c r="M27"/>
    </row>
    <row r="28" spans="1:7" s="9" customFormat="1" ht="36" customHeight="1" thickBot="1">
      <c r="A28" s="181" t="s">
        <v>74</v>
      </c>
      <c r="B28" s="182"/>
      <c r="C28" s="182"/>
      <c r="D28" s="182"/>
      <c r="E28" s="182"/>
      <c r="F28" s="183" t="s">
        <v>9</v>
      </c>
      <c r="G28" s="184"/>
    </row>
    <row r="29" spans="1:7" s="9" customFormat="1" ht="31.5" customHeight="1">
      <c r="A29" s="197" t="s">
        <v>70</v>
      </c>
      <c r="B29" s="198"/>
      <c r="C29" s="198"/>
      <c r="D29" s="199"/>
      <c r="E29" s="199"/>
      <c r="F29" s="241"/>
      <c r="G29" s="242"/>
    </row>
    <row r="30" spans="1:7" s="9" customFormat="1" ht="57" customHeight="1">
      <c r="A30" s="172" t="s">
        <v>12</v>
      </c>
      <c r="B30" s="173"/>
      <c r="C30" s="173"/>
      <c r="D30" s="174"/>
      <c r="E30" s="174"/>
      <c r="F30" s="233"/>
      <c r="G30" s="234"/>
    </row>
    <row r="31" spans="1:7" s="9" customFormat="1" ht="25.15" customHeight="1">
      <c r="A31" s="169" t="s">
        <v>7</v>
      </c>
      <c r="B31" s="170"/>
      <c r="C31" s="170"/>
      <c r="D31" s="170"/>
      <c r="E31" s="170"/>
      <c r="F31" s="233"/>
      <c r="G31" s="234"/>
    </row>
    <row r="32" spans="1:7" s="9" customFormat="1" ht="25.15" customHeight="1">
      <c r="A32" s="159" t="s">
        <v>8</v>
      </c>
      <c r="B32" s="160"/>
      <c r="C32" s="160"/>
      <c r="D32" s="160"/>
      <c r="E32" s="160"/>
      <c r="F32" s="233"/>
      <c r="G32" s="234"/>
    </row>
    <row r="33" spans="1:7" s="9" customFormat="1" ht="25.15" customHeight="1">
      <c r="A33" s="159" t="s">
        <v>340</v>
      </c>
      <c r="B33" s="160"/>
      <c r="C33" s="160"/>
      <c r="D33" s="160"/>
      <c r="E33" s="161"/>
      <c r="F33" s="155"/>
      <c r="G33" s="156"/>
    </row>
    <row r="34" spans="1:7" s="9" customFormat="1" ht="25.15" customHeight="1">
      <c r="A34" s="159" t="s">
        <v>80</v>
      </c>
      <c r="B34" s="160"/>
      <c r="C34" s="160"/>
      <c r="D34" s="160"/>
      <c r="E34" s="161"/>
      <c r="F34" s="155"/>
      <c r="G34" s="156"/>
    </row>
    <row r="35" spans="1:11" s="9" customFormat="1" ht="25.15" customHeight="1">
      <c r="A35" s="287" t="s">
        <v>73</v>
      </c>
      <c r="B35" s="288"/>
      <c r="C35" s="288"/>
      <c r="D35" s="288"/>
      <c r="E35" s="289"/>
      <c r="F35" s="233"/>
      <c r="G35" s="234"/>
      <c r="I35" s="270"/>
      <c r="J35" s="270"/>
      <c r="K35" s="270"/>
    </row>
    <row r="36" spans="1:12" s="9" customFormat="1" ht="25.15" customHeight="1" thickBot="1">
      <c r="A36" s="283" t="s">
        <v>81</v>
      </c>
      <c r="B36" s="284"/>
      <c r="C36" s="284"/>
      <c r="D36" s="284"/>
      <c r="E36" s="285"/>
      <c r="F36" s="157"/>
      <c r="G36" s="158"/>
      <c r="I36"/>
      <c r="J36" s="286"/>
      <c r="K36" s="286"/>
      <c r="L36" s="286"/>
    </row>
    <row r="37" spans="1:5" s="9" customFormat="1" ht="15.75">
      <c r="A37" s="10"/>
      <c r="B37" s="10"/>
      <c r="C37" s="10"/>
      <c r="D37" s="10"/>
      <c r="E37" s="10"/>
    </row>
    <row r="38" spans="1:7" ht="12.75">
      <c r="A38" s="262" t="s">
        <v>13</v>
      </c>
      <c r="B38" s="262"/>
      <c r="C38" s="262"/>
      <c r="D38" s="262"/>
      <c r="E38" s="262"/>
      <c r="F38" s="262"/>
      <c r="G38" s="262"/>
    </row>
    <row r="40" spans="1:9" ht="12.75">
      <c r="A40" s="165" t="s">
        <v>53</v>
      </c>
      <c r="B40" s="165"/>
      <c r="C40" s="165"/>
      <c r="D40" s="165"/>
      <c r="E40" s="165"/>
      <c r="F40" s="165"/>
      <c r="G40" s="165"/>
      <c r="H40" s="165"/>
      <c r="I40" s="165"/>
    </row>
    <row r="41" spans="1:9" ht="12.75">
      <c r="A41" s="166"/>
      <c r="B41" s="166"/>
      <c r="C41" s="166"/>
      <c r="D41" s="166"/>
      <c r="E41" s="166"/>
      <c r="F41" s="166"/>
      <c r="G41" s="166"/>
      <c r="H41" s="166"/>
      <c r="I41" s="166"/>
    </row>
    <row r="42" spans="1:9" ht="21" customHeight="1">
      <c r="A42" s="166" t="s">
        <v>14</v>
      </c>
      <c r="B42" s="166"/>
      <c r="C42" s="166"/>
      <c r="D42" s="166"/>
      <c r="E42" s="166"/>
      <c r="F42" s="166"/>
      <c r="G42" s="166"/>
      <c r="H42" s="166"/>
      <c r="I42" s="166"/>
    </row>
    <row r="43" spans="1:9" ht="12.75">
      <c r="A43" s="167" t="s">
        <v>54</v>
      </c>
      <c r="B43" s="167"/>
      <c r="C43" s="167"/>
      <c r="D43" s="167"/>
      <c r="E43" s="167"/>
      <c r="F43" s="167"/>
      <c r="G43" s="167"/>
      <c r="H43" s="167"/>
      <c r="I43" s="167"/>
    </row>
    <row r="44" spans="1:9" ht="17.25" customHeight="1">
      <c r="A44" s="168" t="s">
        <v>15</v>
      </c>
      <c r="B44" s="168"/>
      <c r="C44" s="168"/>
      <c r="D44" s="168"/>
      <c r="E44" s="168"/>
      <c r="F44" s="168"/>
      <c r="G44" s="168"/>
      <c r="H44" s="168"/>
      <c r="I44" s="168"/>
    </row>
    <row r="45" spans="1:9" ht="12.75">
      <c r="A45" s="85"/>
      <c r="B45" s="85"/>
      <c r="C45" s="85"/>
      <c r="D45" s="85"/>
      <c r="E45" s="85"/>
      <c r="F45" s="85"/>
      <c r="G45" s="85"/>
      <c r="H45" s="85"/>
      <c r="I45" s="85"/>
    </row>
  </sheetData>
  <sheetProtection sheet="1" objects="1" scenarios="1"/>
  <mergeCells count="49">
    <mergeCell ref="A22:M22"/>
    <mergeCell ref="H1:M1"/>
    <mergeCell ref="A2:M2"/>
    <mergeCell ref="A3:D3"/>
    <mergeCell ref="E3:M3"/>
    <mergeCell ref="A4:D4"/>
    <mergeCell ref="E4:M4"/>
    <mergeCell ref="A5:D5"/>
    <mergeCell ref="E5:M5"/>
    <mergeCell ref="A7:M7"/>
    <mergeCell ref="A8:M8"/>
    <mergeCell ref="A13:G13"/>
    <mergeCell ref="A10:E10"/>
    <mergeCell ref="A15:E15"/>
    <mergeCell ref="A20:G20"/>
    <mergeCell ref="A30:E30"/>
    <mergeCell ref="F30:G30"/>
    <mergeCell ref="A23:C23"/>
    <mergeCell ref="D23:E23"/>
    <mergeCell ref="F23:H23"/>
    <mergeCell ref="D24:E24"/>
    <mergeCell ref="F24:H24"/>
    <mergeCell ref="D25:E25"/>
    <mergeCell ref="F25:H25"/>
    <mergeCell ref="A27:F27"/>
    <mergeCell ref="A28:E28"/>
    <mergeCell ref="F28:G28"/>
    <mergeCell ref="A29:E29"/>
    <mergeCell ref="F29:G29"/>
    <mergeCell ref="A31:E31"/>
    <mergeCell ref="F31:G31"/>
    <mergeCell ref="A32:E32"/>
    <mergeCell ref="F32:G32"/>
    <mergeCell ref="F35:G35"/>
    <mergeCell ref="A33:E33"/>
    <mergeCell ref="F33:G33"/>
    <mergeCell ref="A43:I43"/>
    <mergeCell ref="A44:I44"/>
    <mergeCell ref="A38:G38"/>
    <mergeCell ref="A40:I40"/>
    <mergeCell ref="A41:I41"/>
    <mergeCell ref="A36:E36"/>
    <mergeCell ref="A34:E34"/>
    <mergeCell ref="F34:G34"/>
    <mergeCell ref="I35:K35"/>
    <mergeCell ref="A42:I42"/>
    <mergeCell ref="J36:L36"/>
    <mergeCell ref="A35:E35"/>
    <mergeCell ref="F36:G36"/>
  </mergeCell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0D80C-4C4F-48FA-8CBA-237A4129333C}">
  <sheetPr>
    <tabColor rgb="FFFF0000"/>
    <pageSetUpPr fitToPage="1"/>
  </sheetPr>
  <dimension ref="A1:O44"/>
  <sheetViews>
    <sheetView workbookViewId="0" topLeftCell="A1">
      <selection activeCell="E5" sqref="E5:M5"/>
    </sheetView>
  </sheetViews>
  <sheetFormatPr defaultColWidth="8.8515625" defaultRowHeight="12.75"/>
  <cols>
    <col min="1" max="1" width="4.7109375" style="0" customWidth="1"/>
    <col min="2" max="2" width="11.421875" style="0" customWidth="1"/>
    <col min="3" max="3" width="36.28125" style="0" customWidth="1"/>
    <col min="4" max="4" width="10.421875" style="0" customWidth="1"/>
    <col min="5" max="5" width="14.8515625" style="0" customWidth="1"/>
    <col min="6" max="6" width="14.57421875" style="0" customWidth="1"/>
    <col min="7" max="7" width="7.7109375" style="0" customWidth="1"/>
    <col min="8" max="9" width="17.7109375" style="0" customWidth="1"/>
    <col min="10" max="10" width="16.7109375" style="0" customWidth="1"/>
    <col min="11" max="11" width="12.28125" style="0" customWidth="1"/>
    <col min="12" max="13" width="12.7109375" style="0" customWidth="1"/>
  </cols>
  <sheetData>
    <row r="1" spans="1:13" s="6" customFormat="1" ht="13.5" thickBot="1">
      <c r="A1" s="2"/>
      <c r="B1" s="2"/>
      <c r="C1" s="2"/>
      <c r="D1" s="3"/>
      <c r="E1" s="4"/>
      <c r="F1" s="5"/>
      <c r="G1" s="3"/>
      <c r="H1" s="221" t="s">
        <v>173</v>
      </c>
      <c r="I1" s="221"/>
      <c r="J1" s="222"/>
      <c r="K1" s="222"/>
      <c r="L1" s="222"/>
      <c r="M1" s="222"/>
    </row>
    <row r="2" spans="1:13" s="6" customFormat="1" ht="21.6" customHeight="1" thickBot="1">
      <c r="A2" s="223" t="s">
        <v>174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</row>
    <row r="3" spans="1:13" s="6" customFormat="1" ht="31.15" customHeight="1" thickBot="1">
      <c r="A3" s="226" t="s">
        <v>3</v>
      </c>
      <c r="B3" s="227"/>
      <c r="C3" s="227"/>
      <c r="D3" s="228"/>
      <c r="E3" s="229" t="s">
        <v>176</v>
      </c>
      <c r="F3" s="229"/>
      <c r="G3" s="229"/>
      <c r="H3" s="229"/>
      <c r="I3" s="229"/>
      <c r="J3" s="229"/>
      <c r="K3" s="229"/>
      <c r="L3" s="229"/>
      <c r="M3" s="230"/>
    </row>
    <row r="4" spans="1:13" s="6" customFormat="1" ht="31.15" customHeight="1" thickBot="1">
      <c r="A4" s="226" t="s">
        <v>5</v>
      </c>
      <c r="B4" s="227"/>
      <c r="C4" s="227"/>
      <c r="D4" s="228"/>
      <c r="E4" s="231" t="s">
        <v>178</v>
      </c>
      <c r="F4" s="231"/>
      <c r="G4" s="231"/>
      <c r="H4" s="231"/>
      <c r="I4" s="231"/>
      <c r="J4" s="231"/>
      <c r="K4" s="231"/>
      <c r="L4" s="231"/>
      <c r="M4" s="232"/>
    </row>
    <row r="5" spans="1:13" s="6" customFormat="1" ht="27" customHeight="1" thickBot="1">
      <c r="A5" s="202" t="s">
        <v>20</v>
      </c>
      <c r="B5" s="203"/>
      <c r="C5" s="203"/>
      <c r="D5" s="204"/>
      <c r="E5" s="205" t="s">
        <v>4</v>
      </c>
      <c r="F5" s="205"/>
      <c r="G5" s="205"/>
      <c r="H5" s="205"/>
      <c r="I5" s="205"/>
      <c r="J5" s="205"/>
      <c r="K5" s="205"/>
      <c r="L5" s="205"/>
      <c r="M5" s="206"/>
    </row>
    <row r="6" spans="1:13" s="6" customFormat="1" ht="22.15" customHeight="1" thickBot="1">
      <c r="A6" s="33"/>
      <c r="B6" s="33"/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6" customFormat="1" ht="45" customHeight="1">
      <c r="A7" s="248" t="s">
        <v>100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8"/>
      <c r="O7" s="8"/>
    </row>
    <row r="8" spans="1:15" s="6" customFormat="1" ht="46.5" customHeight="1" thickBot="1">
      <c r="A8" s="207" t="s">
        <v>171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8"/>
      <c r="O8" s="8"/>
    </row>
    <row r="9" spans="1:14" s="7" customFormat="1" ht="25.5" customHeight="1" thickBot="1">
      <c r="A9" s="211" t="s">
        <v>221</v>
      </c>
      <c r="B9" s="212"/>
      <c r="C9" s="212"/>
      <c r="D9" s="212"/>
      <c r="E9" s="212"/>
      <c r="F9" s="92"/>
      <c r="G9" s="93"/>
      <c r="H9" s="94"/>
      <c r="I9" s="94"/>
      <c r="J9" s="95"/>
      <c r="K9" s="95"/>
      <c r="L9" s="95"/>
      <c r="M9" s="96"/>
      <c r="N9" s="2"/>
    </row>
    <row r="10" spans="1:14" s="6" customFormat="1" ht="87" customHeight="1">
      <c r="A10" s="34" t="s">
        <v>22</v>
      </c>
      <c r="B10" s="29" t="s">
        <v>43</v>
      </c>
      <c r="C10" s="29" t="s">
        <v>6</v>
      </c>
      <c r="D10" s="27" t="s">
        <v>194</v>
      </c>
      <c r="E10" s="28" t="s">
        <v>124</v>
      </c>
      <c r="F10" s="29" t="s">
        <v>40</v>
      </c>
      <c r="G10" s="30" t="s">
        <v>41</v>
      </c>
      <c r="H10" s="29" t="s">
        <v>125</v>
      </c>
      <c r="I10" s="29" t="s">
        <v>126</v>
      </c>
      <c r="J10" s="29" t="s">
        <v>42</v>
      </c>
      <c r="K10" s="31" t="s">
        <v>157</v>
      </c>
      <c r="L10" s="31" t="s">
        <v>21</v>
      </c>
      <c r="M10" s="32" t="s">
        <v>0</v>
      </c>
      <c r="N10" s="3"/>
    </row>
    <row r="11" spans="1:14" s="7" customFormat="1" ht="42" customHeight="1">
      <c r="A11" s="40" t="s">
        <v>23</v>
      </c>
      <c r="B11" s="37" t="s">
        <v>59</v>
      </c>
      <c r="C11" s="38" t="s">
        <v>179</v>
      </c>
      <c r="D11" s="149" t="s">
        <v>190</v>
      </c>
      <c r="E11" s="56">
        <v>522800</v>
      </c>
      <c r="F11" s="137"/>
      <c r="G11" s="20"/>
      <c r="H11" s="78">
        <f aca="true" t="shared" si="0" ref="H11:H14">SUM(E11*F11)</f>
        <v>0</v>
      </c>
      <c r="I11" s="78">
        <f aca="true" t="shared" si="1" ref="I11:I14">H11+(H11*G11)</f>
        <v>0</v>
      </c>
      <c r="J11" s="22"/>
      <c r="K11" s="22"/>
      <c r="L11" s="35"/>
      <c r="M11" s="23"/>
      <c r="N11" s="2"/>
    </row>
    <row r="12" spans="1:14" s="7" customFormat="1" ht="42" customHeight="1">
      <c r="A12" s="39" t="s">
        <v>24</v>
      </c>
      <c r="B12" s="37" t="s">
        <v>60</v>
      </c>
      <c r="C12" s="38" t="s">
        <v>180</v>
      </c>
      <c r="D12" s="149" t="s">
        <v>190</v>
      </c>
      <c r="E12" s="56">
        <v>75800</v>
      </c>
      <c r="F12" s="137"/>
      <c r="G12" s="20"/>
      <c r="H12" s="78">
        <f t="shared" si="0"/>
        <v>0</v>
      </c>
      <c r="I12" s="78">
        <f t="shared" si="1"/>
        <v>0</v>
      </c>
      <c r="J12" s="22"/>
      <c r="K12" s="22"/>
      <c r="L12" s="35"/>
      <c r="M12" s="23"/>
      <c r="N12" s="2"/>
    </row>
    <row r="13" spans="1:14" s="7" customFormat="1" ht="42" customHeight="1">
      <c r="A13" s="40" t="s">
        <v>25</v>
      </c>
      <c r="B13" s="37" t="s">
        <v>61</v>
      </c>
      <c r="C13" s="38" t="s">
        <v>224</v>
      </c>
      <c r="D13" s="149" t="s">
        <v>190</v>
      </c>
      <c r="E13" s="56">
        <v>76400</v>
      </c>
      <c r="F13" s="137"/>
      <c r="G13" s="20"/>
      <c r="H13" s="78">
        <f t="shared" si="0"/>
        <v>0</v>
      </c>
      <c r="I13" s="78">
        <f t="shared" si="1"/>
        <v>0</v>
      </c>
      <c r="J13" s="22"/>
      <c r="K13" s="22"/>
      <c r="L13" s="35"/>
      <c r="M13" s="23"/>
      <c r="N13" s="2"/>
    </row>
    <row r="14" spans="1:14" s="7" customFormat="1" ht="42" customHeight="1" thickBot="1">
      <c r="A14" s="40" t="s">
        <v>26</v>
      </c>
      <c r="B14" s="37" t="s">
        <v>62</v>
      </c>
      <c r="C14" s="38" t="s">
        <v>181</v>
      </c>
      <c r="D14" s="150" t="s">
        <v>190</v>
      </c>
      <c r="E14" s="56">
        <v>4000</v>
      </c>
      <c r="F14" s="76"/>
      <c r="G14" s="20"/>
      <c r="H14" s="78">
        <f t="shared" si="0"/>
        <v>0</v>
      </c>
      <c r="I14" s="78">
        <f t="shared" si="1"/>
        <v>0</v>
      </c>
      <c r="J14" s="22"/>
      <c r="K14" s="22"/>
      <c r="L14" s="35"/>
      <c r="M14" s="23"/>
      <c r="N14" s="2"/>
    </row>
    <row r="15" spans="1:13" s="6" customFormat="1" ht="25.9" customHeight="1" thickBot="1">
      <c r="A15" s="208" t="s">
        <v>121</v>
      </c>
      <c r="B15" s="209"/>
      <c r="C15" s="209"/>
      <c r="D15" s="209"/>
      <c r="E15" s="209"/>
      <c r="F15" s="209"/>
      <c r="G15" s="210"/>
      <c r="H15" s="80">
        <f>SUM(H11:H14)</f>
        <v>0</v>
      </c>
      <c r="I15" s="81">
        <f>SUM(I11:I14)</f>
        <v>0</v>
      </c>
      <c r="J15" s="70"/>
      <c r="K15" s="71"/>
      <c r="L15" s="71"/>
      <c r="M15" s="71"/>
    </row>
    <row r="16" spans="1:13" s="6" customFormat="1" ht="25.9" customHeight="1" thickBot="1">
      <c r="A16" s="129"/>
      <c r="B16" s="129"/>
      <c r="C16" s="129"/>
      <c r="D16" s="129"/>
      <c r="E16" s="129"/>
      <c r="F16" s="129"/>
      <c r="G16" s="129"/>
      <c r="H16" s="127"/>
      <c r="I16" s="128"/>
      <c r="J16" s="3"/>
      <c r="K16" s="3"/>
      <c r="L16" s="3"/>
      <c r="M16" s="3"/>
    </row>
    <row r="17" spans="1:14" s="7" customFormat="1" ht="25.5" customHeight="1" thickBot="1">
      <c r="A17" s="211" t="s">
        <v>222</v>
      </c>
      <c r="B17" s="212"/>
      <c r="C17" s="212"/>
      <c r="D17" s="212"/>
      <c r="E17" s="212"/>
      <c r="F17" s="92"/>
      <c r="G17" s="93"/>
      <c r="H17" s="94"/>
      <c r="I17" s="94"/>
      <c r="J17" s="95"/>
      <c r="K17" s="95"/>
      <c r="L17" s="95"/>
      <c r="M17" s="96"/>
      <c r="N17" s="2"/>
    </row>
    <row r="18" spans="1:14" s="6" customFormat="1" ht="87" customHeight="1">
      <c r="A18" s="34" t="s">
        <v>22</v>
      </c>
      <c r="B18" s="29" t="s">
        <v>43</v>
      </c>
      <c r="C18" s="29" t="s">
        <v>6</v>
      </c>
      <c r="D18" s="27" t="s">
        <v>194</v>
      </c>
      <c r="E18" s="28" t="s">
        <v>124</v>
      </c>
      <c r="F18" s="29" t="s">
        <v>40</v>
      </c>
      <c r="G18" s="30" t="s">
        <v>41</v>
      </c>
      <c r="H18" s="29" t="s">
        <v>125</v>
      </c>
      <c r="I18" s="29" t="s">
        <v>126</v>
      </c>
      <c r="J18" s="29" t="s">
        <v>42</v>
      </c>
      <c r="K18" s="31" t="s">
        <v>157</v>
      </c>
      <c r="L18" s="31" t="s">
        <v>21</v>
      </c>
      <c r="M18" s="32" t="s">
        <v>0</v>
      </c>
      <c r="N18" s="3"/>
    </row>
    <row r="19" spans="1:14" s="7" customFormat="1" ht="33" customHeight="1">
      <c r="A19" s="40" t="s">
        <v>27</v>
      </c>
      <c r="B19" s="37">
        <v>34621</v>
      </c>
      <c r="C19" s="38" t="s">
        <v>225</v>
      </c>
      <c r="D19" s="151" t="s">
        <v>190</v>
      </c>
      <c r="E19" s="56">
        <v>11200</v>
      </c>
      <c r="F19" s="137"/>
      <c r="G19" s="20"/>
      <c r="H19" s="78">
        <f aca="true" t="shared" si="2" ref="H19:H20">SUM(E19*F19)</f>
        <v>0</v>
      </c>
      <c r="I19" s="78">
        <f aca="true" t="shared" si="3" ref="I19:I20">H19+(H19*G19)</f>
        <v>0</v>
      </c>
      <c r="J19" s="22"/>
      <c r="K19" s="22"/>
      <c r="L19" s="35"/>
      <c r="M19" s="23"/>
      <c r="N19" s="2"/>
    </row>
    <row r="20" spans="1:14" s="7" customFormat="1" ht="31.5" customHeight="1" thickBot="1">
      <c r="A20" s="40" t="s">
        <v>28</v>
      </c>
      <c r="B20" s="47">
        <v>34622</v>
      </c>
      <c r="C20" s="55" t="s">
        <v>226</v>
      </c>
      <c r="D20" s="134" t="s">
        <v>190</v>
      </c>
      <c r="E20" s="135">
        <v>4000</v>
      </c>
      <c r="F20" s="137"/>
      <c r="G20" s="20"/>
      <c r="H20" s="78">
        <f t="shared" si="2"/>
        <v>0</v>
      </c>
      <c r="I20" s="78">
        <f t="shared" si="3"/>
        <v>0</v>
      </c>
      <c r="J20" s="22"/>
      <c r="K20" s="22"/>
      <c r="L20" s="35"/>
      <c r="M20" s="25"/>
      <c r="N20" s="2"/>
    </row>
    <row r="21" spans="1:13" s="6" customFormat="1" ht="25.9" customHeight="1" thickBot="1">
      <c r="A21" s="208" t="s">
        <v>121</v>
      </c>
      <c r="B21" s="209"/>
      <c r="C21" s="209"/>
      <c r="D21" s="209"/>
      <c r="E21" s="209"/>
      <c r="F21" s="209"/>
      <c r="G21" s="210"/>
      <c r="H21" s="80">
        <f>SUM(H19:H20)</f>
        <v>0</v>
      </c>
      <c r="I21" s="81">
        <f>SUM(I19:I20)</f>
        <v>0</v>
      </c>
      <c r="J21" s="70"/>
      <c r="K21" s="71"/>
      <c r="L21" s="71"/>
      <c r="M21" s="71"/>
    </row>
    <row r="22" spans="1:13" s="6" customFormat="1" ht="15" customHeight="1" thickBot="1">
      <c r="A22" s="129"/>
      <c r="B22" s="129"/>
      <c r="C22" s="129"/>
      <c r="D22" s="129"/>
      <c r="E22" s="129"/>
      <c r="F22" s="129"/>
      <c r="G22" s="129"/>
      <c r="H22" s="127"/>
      <c r="I22" s="128"/>
      <c r="J22" s="3"/>
      <c r="K22" s="3"/>
      <c r="L22" s="3"/>
      <c r="M22" s="3"/>
    </row>
    <row r="23" spans="1:8" ht="30" customHeight="1" thickBot="1">
      <c r="A23" s="259" t="s">
        <v>143</v>
      </c>
      <c r="B23" s="260"/>
      <c r="C23" s="261"/>
      <c r="D23" s="271" t="s">
        <v>17</v>
      </c>
      <c r="E23" s="272"/>
      <c r="F23" s="189">
        <f>H15+H21</f>
        <v>0</v>
      </c>
      <c r="G23" s="190"/>
      <c r="H23" s="191"/>
    </row>
    <row r="24" spans="1:8" ht="30" customHeight="1" thickBot="1">
      <c r="A24" s="13"/>
      <c r="B24" s="13"/>
      <c r="C24" s="13"/>
      <c r="D24" s="273" t="s">
        <v>19</v>
      </c>
      <c r="E24" s="274"/>
      <c r="F24" s="194">
        <f>F25-F23</f>
        <v>0</v>
      </c>
      <c r="G24" s="195"/>
      <c r="H24" s="196"/>
    </row>
    <row r="25" spans="1:8" ht="30" customHeight="1" thickBot="1">
      <c r="A25" s="11"/>
      <c r="B25" s="11"/>
      <c r="C25" s="11"/>
      <c r="D25" s="246" t="s">
        <v>18</v>
      </c>
      <c r="E25" s="247"/>
      <c r="F25" s="215">
        <f>I15+I21</f>
        <v>0</v>
      </c>
      <c r="G25" s="195"/>
      <c r="H25" s="196"/>
    </row>
    <row r="26" spans="1:13" s="6" customFormat="1" ht="10.15" customHeight="1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6" customFormat="1" ht="25.15" customHeight="1" thickBot="1">
      <c r="A27" s="219" t="s">
        <v>11</v>
      </c>
      <c r="B27" s="219"/>
      <c r="C27" s="219"/>
      <c r="D27" s="219"/>
      <c r="E27" s="219"/>
      <c r="F27" s="220"/>
      <c r="G27"/>
      <c r="H27"/>
      <c r="I27"/>
      <c r="J27"/>
      <c r="K27"/>
      <c r="L27"/>
      <c r="M27"/>
    </row>
    <row r="28" spans="1:7" s="9" customFormat="1" ht="36" customHeight="1" thickBot="1">
      <c r="A28" s="181" t="s">
        <v>223</v>
      </c>
      <c r="B28" s="182"/>
      <c r="C28" s="182"/>
      <c r="D28" s="182"/>
      <c r="E28" s="182"/>
      <c r="F28" s="183" t="s">
        <v>9</v>
      </c>
      <c r="G28" s="184"/>
    </row>
    <row r="29" spans="1:7" s="9" customFormat="1" ht="31.5" customHeight="1">
      <c r="A29" s="197" t="s">
        <v>70</v>
      </c>
      <c r="B29" s="198"/>
      <c r="C29" s="198"/>
      <c r="D29" s="199"/>
      <c r="E29" s="199"/>
      <c r="F29" s="200"/>
      <c r="G29" s="201"/>
    </row>
    <row r="30" spans="1:7" s="9" customFormat="1" ht="57" customHeight="1">
      <c r="A30" s="172" t="s">
        <v>12</v>
      </c>
      <c r="B30" s="173"/>
      <c r="C30" s="173"/>
      <c r="D30" s="174"/>
      <c r="E30" s="174"/>
      <c r="F30" s="175"/>
      <c r="G30" s="176"/>
    </row>
    <row r="31" spans="1:7" s="9" customFormat="1" ht="25.15" customHeight="1">
      <c r="A31" s="169" t="s">
        <v>7</v>
      </c>
      <c r="B31" s="170"/>
      <c r="C31" s="170"/>
      <c r="D31" s="170"/>
      <c r="E31" s="170"/>
      <c r="F31" s="175"/>
      <c r="G31" s="176"/>
    </row>
    <row r="32" spans="1:7" s="9" customFormat="1" ht="25.15" customHeight="1">
      <c r="A32" s="159" t="s">
        <v>8</v>
      </c>
      <c r="B32" s="160"/>
      <c r="C32" s="160"/>
      <c r="D32" s="160"/>
      <c r="E32" s="160"/>
      <c r="F32" s="175"/>
      <c r="G32" s="176"/>
    </row>
    <row r="33" spans="1:7" s="9" customFormat="1" ht="25.15" customHeight="1">
      <c r="A33" s="159" t="s">
        <v>340</v>
      </c>
      <c r="B33" s="160"/>
      <c r="C33" s="160"/>
      <c r="D33" s="160"/>
      <c r="E33" s="161"/>
      <c r="F33" s="155"/>
      <c r="G33" s="156"/>
    </row>
    <row r="34" spans="1:11" s="9" customFormat="1" ht="25.15" customHeight="1">
      <c r="A34" s="287" t="s">
        <v>122</v>
      </c>
      <c r="B34" s="288"/>
      <c r="C34" s="288"/>
      <c r="D34" s="288"/>
      <c r="E34" s="289"/>
      <c r="F34" s="175"/>
      <c r="G34" s="176"/>
      <c r="I34" s="270"/>
      <c r="J34" s="270"/>
      <c r="K34" s="270"/>
    </row>
    <row r="35" spans="1:12" s="9" customFormat="1" ht="25.15" customHeight="1">
      <c r="A35" s="287" t="s">
        <v>123</v>
      </c>
      <c r="B35" s="288"/>
      <c r="C35" s="288"/>
      <c r="D35" s="288"/>
      <c r="E35" s="289"/>
      <c r="F35" s="155"/>
      <c r="G35" s="156"/>
      <c r="I35"/>
      <c r="J35" s="290"/>
      <c r="K35" s="290"/>
      <c r="L35" s="290"/>
    </row>
    <row r="36" spans="1:12" s="9" customFormat="1" ht="25.15" customHeight="1" thickBot="1">
      <c r="A36" s="283" t="s">
        <v>2</v>
      </c>
      <c r="B36" s="284"/>
      <c r="C36" s="284"/>
      <c r="D36" s="284"/>
      <c r="E36" s="285"/>
      <c r="F36" s="157"/>
      <c r="G36" s="158"/>
      <c r="I36"/>
      <c r="J36" s="286"/>
      <c r="K36" s="286"/>
      <c r="L36" s="286"/>
    </row>
    <row r="37" spans="1:5" s="9" customFormat="1" ht="15.75">
      <c r="A37" s="10"/>
      <c r="B37" s="10"/>
      <c r="C37" s="10"/>
      <c r="D37" s="10"/>
      <c r="E37" s="10"/>
    </row>
    <row r="38" spans="1:7" ht="12.75">
      <c r="A38" s="262" t="s">
        <v>13</v>
      </c>
      <c r="B38" s="262"/>
      <c r="C38" s="262"/>
      <c r="D38" s="262"/>
      <c r="E38" s="262"/>
      <c r="F38" s="262"/>
      <c r="G38" s="262"/>
    </row>
    <row r="40" spans="1:9" ht="12.75">
      <c r="A40" s="165" t="s">
        <v>53</v>
      </c>
      <c r="B40" s="165"/>
      <c r="C40" s="165"/>
      <c r="D40" s="165"/>
      <c r="E40" s="165"/>
      <c r="F40" s="165"/>
      <c r="G40" s="165"/>
      <c r="H40" s="165"/>
      <c r="I40" s="165"/>
    </row>
    <row r="41" spans="1:9" ht="12.75">
      <c r="A41" s="166"/>
      <c r="B41" s="166"/>
      <c r="C41" s="166"/>
      <c r="D41" s="166"/>
      <c r="E41" s="166"/>
      <c r="F41" s="166"/>
      <c r="G41" s="166"/>
      <c r="H41" s="166"/>
      <c r="I41" s="166"/>
    </row>
    <row r="42" spans="1:9" ht="29.25" customHeight="1">
      <c r="A42" s="166" t="s">
        <v>14</v>
      </c>
      <c r="B42" s="166"/>
      <c r="C42" s="166"/>
      <c r="D42" s="166"/>
      <c r="E42" s="166"/>
      <c r="F42" s="166"/>
      <c r="G42" s="166"/>
      <c r="H42" s="166"/>
      <c r="I42" s="166"/>
    </row>
    <row r="43" spans="1:9" ht="12.75">
      <c r="A43" s="167" t="s">
        <v>54</v>
      </c>
      <c r="B43" s="167"/>
      <c r="C43" s="167"/>
      <c r="D43" s="167"/>
      <c r="E43" s="167"/>
      <c r="F43" s="167"/>
      <c r="G43" s="167"/>
      <c r="H43" s="167"/>
      <c r="I43" s="167"/>
    </row>
    <row r="44" spans="1:9" ht="17.25" customHeight="1">
      <c r="A44" s="168" t="s">
        <v>15</v>
      </c>
      <c r="B44" s="168"/>
      <c r="C44" s="168"/>
      <c r="D44" s="168"/>
      <c r="E44" s="168"/>
      <c r="F44" s="168"/>
      <c r="G44" s="168"/>
      <c r="H44" s="168"/>
      <c r="I44" s="168"/>
    </row>
  </sheetData>
  <sheetProtection sheet="1" objects="1" scenarios="1"/>
  <mergeCells count="49">
    <mergeCell ref="A17:E17"/>
    <mergeCell ref="A21:G21"/>
    <mergeCell ref="A5:D5"/>
    <mergeCell ref="E5:M5"/>
    <mergeCell ref="A7:M7"/>
    <mergeCell ref="A8:M8"/>
    <mergeCell ref="A15:G15"/>
    <mergeCell ref="A9:E9"/>
    <mergeCell ref="H1:M1"/>
    <mergeCell ref="A2:M2"/>
    <mergeCell ref="A3:D3"/>
    <mergeCell ref="E3:M3"/>
    <mergeCell ref="A4:D4"/>
    <mergeCell ref="E4:M4"/>
    <mergeCell ref="A30:E30"/>
    <mergeCell ref="F30:G30"/>
    <mergeCell ref="A23:C23"/>
    <mergeCell ref="D23:E23"/>
    <mergeCell ref="F23:H23"/>
    <mergeCell ref="D24:E24"/>
    <mergeCell ref="F24:H24"/>
    <mergeCell ref="D25:E25"/>
    <mergeCell ref="F25:H25"/>
    <mergeCell ref="A27:F27"/>
    <mergeCell ref="A28:E28"/>
    <mergeCell ref="F28:G28"/>
    <mergeCell ref="A29:E29"/>
    <mergeCell ref="F29:G29"/>
    <mergeCell ref="A31:E31"/>
    <mergeCell ref="F31:G31"/>
    <mergeCell ref="A32:E32"/>
    <mergeCell ref="F32:G32"/>
    <mergeCell ref="F34:G34"/>
    <mergeCell ref="A33:E33"/>
    <mergeCell ref="F33:G33"/>
    <mergeCell ref="A43:I43"/>
    <mergeCell ref="A44:I44"/>
    <mergeCell ref="A34:E34"/>
    <mergeCell ref="A35:E35"/>
    <mergeCell ref="A36:E36"/>
    <mergeCell ref="F36:G36"/>
    <mergeCell ref="A38:G38"/>
    <mergeCell ref="A40:I40"/>
    <mergeCell ref="A41:I41"/>
    <mergeCell ref="A42:I42"/>
    <mergeCell ref="I34:K34"/>
    <mergeCell ref="F35:G35"/>
    <mergeCell ref="J35:L35"/>
    <mergeCell ref="J36:L36"/>
  </mergeCell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C2F86-D2CD-4A62-9C24-04F7463B1681}">
  <sheetPr>
    <tabColor rgb="FFFF0000"/>
    <pageSetUpPr fitToPage="1"/>
  </sheetPr>
  <dimension ref="A1:O37"/>
  <sheetViews>
    <sheetView workbookViewId="0" topLeftCell="A1">
      <selection activeCell="E5" sqref="E5:M5"/>
    </sheetView>
  </sheetViews>
  <sheetFormatPr defaultColWidth="8.8515625" defaultRowHeight="12.75"/>
  <cols>
    <col min="1" max="1" width="4.421875" style="0" customWidth="1"/>
    <col min="2" max="2" width="11.421875" style="0" customWidth="1"/>
    <col min="3" max="3" width="36.28125" style="0" customWidth="1"/>
    <col min="4" max="4" width="10.421875" style="0" customWidth="1"/>
    <col min="5" max="5" width="14.8515625" style="0" customWidth="1"/>
    <col min="6" max="6" width="14.57421875" style="0" customWidth="1"/>
    <col min="7" max="7" width="7.7109375" style="0" customWidth="1"/>
    <col min="8" max="9" width="17.7109375" style="0" customWidth="1"/>
    <col min="10" max="10" width="16.7109375" style="0" customWidth="1"/>
    <col min="11" max="11" width="12.28125" style="0" customWidth="1"/>
    <col min="12" max="13" width="12.7109375" style="0" customWidth="1"/>
  </cols>
  <sheetData>
    <row r="1" spans="1:13" s="6" customFormat="1" ht="13.5" thickBot="1">
      <c r="A1" s="2"/>
      <c r="B1" s="2"/>
      <c r="C1" s="2"/>
      <c r="D1" s="3"/>
      <c r="E1" s="4"/>
      <c r="F1" s="5"/>
      <c r="G1" s="3"/>
      <c r="H1" s="221" t="s">
        <v>173</v>
      </c>
      <c r="I1" s="221"/>
      <c r="J1" s="222"/>
      <c r="K1" s="222"/>
      <c r="L1" s="222"/>
      <c r="M1" s="222"/>
    </row>
    <row r="2" spans="1:13" s="6" customFormat="1" ht="21.6" customHeight="1" thickBot="1">
      <c r="A2" s="223" t="s">
        <v>174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</row>
    <row r="3" spans="1:13" s="6" customFormat="1" ht="31.15" customHeight="1" thickBot="1">
      <c r="A3" s="226" t="s">
        <v>3</v>
      </c>
      <c r="B3" s="227"/>
      <c r="C3" s="227"/>
      <c r="D3" s="228"/>
      <c r="E3" s="229" t="s">
        <v>176</v>
      </c>
      <c r="F3" s="229"/>
      <c r="G3" s="229"/>
      <c r="H3" s="229"/>
      <c r="I3" s="229"/>
      <c r="J3" s="229"/>
      <c r="K3" s="229"/>
      <c r="L3" s="229"/>
      <c r="M3" s="230"/>
    </row>
    <row r="4" spans="1:13" s="6" customFormat="1" ht="31.15" customHeight="1" thickBot="1">
      <c r="A4" s="226" t="s">
        <v>5</v>
      </c>
      <c r="B4" s="227"/>
      <c r="C4" s="227"/>
      <c r="D4" s="228"/>
      <c r="E4" s="231" t="s">
        <v>302</v>
      </c>
      <c r="F4" s="231"/>
      <c r="G4" s="231"/>
      <c r="H4" s="231"/>
      <c r="I4" s="231"/>
      <c r="J4" s="231"/>
      <c r="K4" s="231"/>
      <c r="L4" s="231"/>
      <c r="M4" s="232"/>
    </row>
    <row r="5" spans="1:13" s="6" customFormat="1" ht="27" customHeight="1" thickBot="1">
      <c r="A5" s="202" t="s">
        <v>20</v>
      </c>
      <c r="B5" s="203"/>
      <c r="C5" s="203"/>
      <c r="D5" s="204"/>
      <c r="E5" s="205" t="s">
        <v>4</v>
      </c>
      <c r="F5" s="205"/>
      <c r="G5" s="205"/>
      <c r="H5" s="205"/>
      <c r="I5" s="205"/>
      <c r="J5" s="205"/>
      <c r="K5" s="205"/>
      <c r="L5" s="205"/>
      <c r="M5" s="206"/>
    </row>
    <row r="6" spans="1:13" s="6" customFormat="1" ht="22.15" customHeight="1" thickBot="1">
      <c r="A6" s="33"/>
      <c r="B6" s="33"/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6" customFormat="1" ht="45" customHeight="1">
      <c r="A7" s="248" t="s">
        <v>100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8"/>
      <c r="O7" s="8"/>
    </row>
    <row r="8" spans="1:15" s="6" customFormat="1" ht="53.25" customHeight="1">
      <c r="A8" s="207" t="s">
        <v>171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8"/>
      <c r="O8" s="8"/>
    </row>
    <row r="9" spans="1:13" s="6" customFormat="1" ht="14.4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4" s="6" customFormat="1" ht="99" customHeight="1">
      <c r="A10" s="34" t="s">
        <v>22</v>
      </c>
      <c r="B10" s="29" t="s">
        <v>43</v>
      </c>
      <c r="C10" s="29" t="s">
        <v>6</v>
      </c>
      <c r="D10" s="27" t="s">
        <v>194</v>
      </c>
      <c r="E10" s="28" t="s">
        <v>128</v>
      </c>
      <c r="F10" s="29" t="s">
        <v>40</v>
      </c>
      <c r="G10" s="30" t="s">
        <v>41</v>
      </c>
      <c r="H10" s="29" t="s">
        <v>125</v>
      </c>
      <c r="I10" s="29" t="s">
        <v>126</v>
      </c>
      <c r="J10" s="29" t="s">
        <v>42</v>
      </c>
      <c r="K10" s="31" t="s">
        <v>157</v>
      </c>
      <c r="L10" s="31" t="s">
        <v>21</v>
      </c>
      <c r="M10" s="32" t="s">
        <v>0</v>
      </c>
      <c r="N10" s="3"/>
    </row>
    <row r="11" spans="1:14" s="7" customFormat="1" ht="40.5" customHeight="1">
      <c r="A11" s="40" t="s">
        <v>23</v>
      </c>
      <c r="B11" s="37">
        <v>2333</v>
      </c>
      <c r="C11" s="38" t="s">
        <v>227</v>
      </c>
      <c r="D11" s="134" t="s">
        <v>190</v>
      </c>
      <c r="E11" s="56">
        <v>14200</v>
      </c>
      <c r="F11" s="137"/>
      <c r="G11" s="20"/>
      <c r="H11" s="78">
        <f>SUM(E11*F11)</f>
        <v>0</v>
      </c>
      <c r="I11" s="78">
        <f>H11+(H11*G11)</f>
        <v>0</v>
      </c>
      <c r="J11" s="22"/>
      <c r="K11" s="22"/>
      <c r="L11" s="35"/>
      <c r="M11" s="23"/>
      <c r="N11" s="2"/>
    </row>
    <row r="12" spans="1:14" s="7" customFormat="1" ht="40.5" customHeight="1">
      <c r="A12" s="39" t="s">
        <v>24</v>
      </c>
      <c r="B12" s="47">
        <v>2335</v>
      </c>
      <c r="C12" s="38" t="s">
        <v>228</v>
      </c>
      <c r="D12" s="134" t="s">
        <v>190</v>
      </c>
      <c r="E12" s="135">
        <v>16400</v>
      </c>
      <c r="F12" s="138"/>
      <c r="G12" s="20"/>
      <c r="H12" s="78">
        <f>SUM(E12*F12)</f>
        <v>0</v>
      </c>
      <c r="I12" s="78">
        <f>H12+(H12*G12)</f>
        <v>0</v>
      </c>
      <c r="J12" s="22"/>
      <c r="K12" s="22"/>
      <c r="L12" s="35"/>
      <c r="M12" s="23"/>
      <c r="N12" s="2"/>
    </row>
    <row r="13" spans="1:14" s="7" customFormat="1" ht="40.5" customHeight="1" thickBot="1">
      <c r="A13" s="40" t="s">
        <v>25</v>
      </c>
      <c r="B13" s="63">
        <v>2336</v>
      </c>
      <c r="C13" s="82" t="s">
        <v>229</v>
      </c>
      <c r="D13" s="136" t="s">
        <v>190</v>
      </c>
      <c r="E13" s="58">
        <v>10300</v>
      </c>
      <c r="F13" s="139"/>
      <c r="G13" s="20"/>
      <c r="H13" s="78">
        <f>SUM(E13*F13)</f>
        <v>0</v>
      </c>
      <c r="I13" s="78">
        <f>H13+(H13*G13)</f>
        <v>0</v>
      </c>
      <c r="J13" s="22"/>
      <c r="K13" s="22"/>
      <c r="L13" s="35"/>
      <c r="M13" s="25"/>
      <c r="N13" s="2"/>
    </row>
    <row r="14" spans="1:13" s="6" customFormat="1" ht="25.9" customHeight="1" thickBot="1">
      <c r="A14" s="208" t="s">
        <v>121</v>
      </c>
      <c r="B14" s="209"/>
      <c r="C14" s="209"/>
      <c r="D14" s="209"/>
      <c r="E14" s="209"/>
      <c r="F14" s="209"/>
      <c r="G14" s="210"/>
      <c r="H14" s="123">
        <f>SUM(H11:H13)</f>
        <v>0</v>
      </c>
      <c r="I14" s="124">
        <f>SUM(I11:I13)</f>
        <v>0</v>
      </c>
      <c r="J14" s="70"/>
      <c r="K14" s="71"/>
      <c r="L14" s="71"/>
      <c r="M14" s="71"/>
    </row>
    <row r="15" spans="1:13" s="6" customFormat="1" ht="10.15" customHeight="1" thickBot="1">
      <c r="A15" s="185"/>
      <c r="B15" s="185"/>
      <c r="C15" s="185"/>
      <c r="D15" s="186"/>
      <c r="E15" s="186"/>
      <c r="F15" s="186"/>
      <c r="G15" s="186"/>
      <c r="H15" s="186"/>
      <c r="I15" s="186"/>
      <c r="J15" s="186"/>
      <c r="K15" s="186"/>
      <c r="L15" s="186"/>
      <c r="M15" s="186"/>
    </row>
    <row r="16" spans="1:8" ht="30" customHeight="1" thickBot="1">
      <c r="A16" s="259" t="s">
        <v>144</v>
      </c>
      <c r="B16" s="260"/>
      <c r="C16" s="261"/>
      <c r="D16" s="271" t="s">
        <v>17</v>
      </c>
      <c r="E16" s="272"/>
      <c r="F16" s="189">
        <f>H14</f>
        <v>0</v>
      </c>
      <c r="G16" s="190"/>
      <c r="H16" s="191"/>
    </row>
    <row r="17" spans="1:8" ht="30" customHeight="1" thickBot="1">
      <c r="A17" s="13"/>
      <c r="B17" s="13"/>
      <c r="C17" s="13"/>
      <c r="D17" s="273" t="s">
        <v>19</v>
      </c>
      <c r="E17" s="274"/>
      <c r="F17" s="194">
        <f>F18-F16</f>
        <v>0</v>
      </c>
      <c r="G17" s="195"/>
      <c r="H17" s="196"/>
    </row>
    <row r="18" spans="1:8" ht="30" customHeight="1" thickBot="1">
      <c r="A18" s="11"/>
      <c r="B18" s="11"/>
      <c r="C18" s="11"/>
      <c r="D18" s="246" t="s">
        <v>18</v>
      </c>
      <c r="E18" s="247"/>
      <c r="F18" s="215">
        <f aca="true" t="shared" si="0" ref="F18">I14</f>
        <v>0</v>
      </c>
      <c r="G18" s="195"/>
      <c r="H18" s="196"/>
    </row>
    <row r="19" spans="1:13" s="6" customFormat="1" ht="10.15" customHeight="1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6" customFormat="1" ht="25.15" customHeight="1" thickBot="1">
      <c r="A20" s="219" t="s">
        <v>11</v>
      </c>
      <c r="B20" s="219"/>
      <c r="C20" s="219"/>
      <c r="D20" s="219"/>
      <c r="E20" s="219"/>
      <c r="F20" s="220"/>
      <c r="G20"/>
      <c r="H20"/>
      <c r="I20"/>
      <c r="J20"/>
      <c r="K20"/>
      <c r="L20"/>
      <c r="M20"/>
    </row>
    <row r="21" spans="1:7" s="9" customFormat="1" ht="36" customHeight="1" thickBot="1">
      <c r="A21" s="181" t="s">
        <v>303</v>
      </c>
      <c r="B21" s="182"/>
      <c r="C21" s="182"/>
      <c r="D21" s="182"/>
      <c r="E21" s="182"/>
      <c r="F21" s="183" t="s">
        <v>9</v>
      </c>
      <c r="G21" s="184"/>
    </row>
    <row r="22" spans="1:7" s="9" customFormat="1" ht="34.5" customHeight="1">
      <c r="A22" s="197" t="s">
        <v>70</v>
      </c>
      <c r="B22" s="198"/>
      <c r="C22" s="198"/>
      <c r="D22" s="199"/>
      <c r="E22" s="199"/>
      <c r="F22" s="200"/>
      <c r="G22" s="201"/>
    </row>
    <row r="23" spans="1:7" s="9" customFormat="1" ht="57" customHeight="1">
      <c r="A23" s="172" t="s">
        <v>12</v>
      </c>
      <c r="B23" s="173"/>
      <c r="C23" s="173"/>
      <c r="D23" s="174"/>
      <c r="E23" s="174"/>
      <c r="F23" s="175"/>
      <c r="G23" s="176"/>
    </row>
    <row r="24" spans="1:7" s="9" customFormat="1" ht="25.15" customHeight="1">
      <c r="A24" s="169" t="s">
        <v>7</v>
      </c>
      <c r="B24" s="170"/>
      <c r="C24" s="170"/>
      <c r="D24" s="170"/>
      <c r="E24" s="170"/>
      <c r="F24" s="175"/>
      <c r="G24" s="176"/>
    </row>
    <row r="25" spans="1:7" s="9" customFormat="1" ht="25.15" customHeight="1">
      <c r="A25" s="159" t="s">
        <v>8</v>
      </c>
      <c r="B25" s="160"/>
      <c r="C25" s="160"/>
      <c r="D25" s="160"/>
      <c r="E25" s="160"/>
      <c r="F25" s="175"/>
      <c r="G25" s="176"/>
    </row>
    <row r="26" spans="1:7" s="9" customFormat="1" ht="25.15" customHeight="1">
      <c r="A26" s="159" t="s">
        <v>340</v>
      </c>
      <c r="B26" s="160"/>
      <c r="C26" s="160"/>
      <c r="D26" s="160"/>
      <c r="E26" s="161"/>
      <c r="F26" s="155"/>
      <c r="G26" s="156"/>
    </row>
    <row r="27" spans="1:11" s="9" customFormat="1" ht="25.15" customHeight="1">
      <c r="A27" s="177" t="s">
        <v>78</v>
      </c>
      <c r="B27" s="178"/>
      <c r="C27" s="178"/>
      <c r="D27" s="179"/>
      <c r="E27" s="180"/>
      <c r="F27" s="175"/>
      <c r="G27" s="176"/>
      <c r="I27" s="270"/>
      <c r="J27" s="270"/>
      <c r="K27" s="270"/>
    </row>
    <row r="28" spans="1:11" s="9" customFormat="1" ht="25.15" customHeight="1">
      <c r="A28" s="291" t="s">
        <v>75</v>
      </c>
      <c r="B28" s="292"/>
      <c r="C28" s="292"/>
      <c r="D28" s="292"/>
      <c r="E28" s="293"/>
      <c r="F28" s="155"/>
      <c r="G28" s="156"/>
      <c r="I28"/>
      <c r="J28"/>
      <c r="K28"/>
    </row>
    <row r="29" spans="1:11" s="9" customFormat="1" ht="25.15" customHeight="1" thickBot="1">
      <c r="A29" s="294" t="s">
        <v>76</v>
      </c>
      <c r="B29" s="295"/>
      <c r="C29" s="295"/>
      <c r="D29" s="295"/>
      <c r="E29" s="296"/>
      <c r="F29" s="157"/>
      <c r="G29" s="158"/>
      <c r="I29"/>
      <c r="J29"/>
      <c r="K29"/>
    </row>
    <row r="30" spans="1:5" s="9" customFormat="1" ht="15.75">
      <c r="A30" s="10"/>
      <c r="B30" s="10"/>
      <c r="C30" s="10"/>
      <c r="D30" s="10"/>
      <c r="E30" s="10"/>
    </row>
    <row r="31" spans="1:7" ht="12.75">
      <c r="A31" s="262" t="s">
        <v>13</v>
      </c>
      <c r="B31" s="262"/>
      <c r="C31" s="262"/>
      <c r="D31" s="262"/>
      <c r="E31" s="262"/>
      <c r="F31" s="262"/>
      <c r="G31" s="262"/>
    </row>
    <row r="33" spans="1:9" ht="12.75">
      <c r="A33" s="165" t="s">
        <v>53</v>
      </c>
      <c r="B33" s="165"/>
      <c r="C33" s="165"/>
      <c r="D33" s="165"/>
      <c r="E33" s="165"/>
      <c r="F33" s="165"/>
      <c r="G33" s="165"/>
      <c r="H33" s="165"/>
      <c r="I33" s="165"/>
    </row>
    <row r="34" spans="1:9" ht="12.75">
      <c r="A34" s="166"/>
      <c r="B34" s="166"/>
      <c r="C34" s="166"/>
      <c r="D34" s="166"/>
      <c r="E34" s="166"/>
      <c r="F34" s="166"/>
      <c r="G34" s="166"/>
      <c r="H34" s="166"/>
      <c r="I34" s="166"/>
    </row>
    <row r="35" spans="1:9" ht="38.25" customHeight="1">
      <c r="A35" s="166" t="s">
        <v>14</v>
      </c>
      <c r="B35" s="166"/>
      <c r="C35" s="166"/>
      <c r="D35" s="166"/>
      <c r="E35" s="166"/>
      <c r="F35" s="166"/>
      <c r="G35" s="166"/>
      <c r="H35" s="166"/>
      <c r="I35" s="166"/>
    </row>
    <row r="36" spans="1:9" ht="12.75">
      <c r="A36" s="167" t="s">
        <v>54</v>
      </c>
      <c r="B36" s="167"/>
      <c r="C36" s="167"/>
      <c r="D36" s="167"/>
      <c r="E36" s="167"/>
      <c r="F36" s="167"/>
      <c r="G36" s="167"/>
      <c r="H36" s="167"/>
      <c r="I36" s="167"/>
    </row>
    <row r="37" spans="1:9" ht="17.25" customHeight="1">
      <c r="A37" s="168" t="s">
        <v>15</v>
      </c>
      <c r="B37" s="168"/>
      <c r="C37" s="168"/>
      <c r="D37" s="168"/>
      <c r="E37" s="168"/>
      <c r="F37" s="168"/>
      <c r="G37" s="168"/>
      <c r="H37" s="168"/>
      <c r="I37" s="168"/>
    </row>
  </sheetData>
  <sheetProtection sheet="1" objects="1" scenarios="1"/>
  <mergeCells count="45">
    <mergeCell ref="A15:M15"/>
    <mergeCell ref="H1:M1"/>
    <mergeCell ref="A2:M2"/>
    <mergeCell ref="A3:D3"/>
    <mergeCell ref="E3:M3"/>
    <mergeCell ref="A4:D4"/>
    <mergeCell ref="E4:M4"/>
    <mergeCell ref="A5:D5"/>
    <mergeCell ref="E5:M5"/>
    <mergeCell ref="A7:M7"/>
    <mergeCell ref="A8:M8"/>
    <mergeCell ref="A14:G14"/>
    <mergeCell ref="A23:E23"/>
    <mergeCell ref="F23:G23"/>
    <mergeCell ref="A16:C16"/>
    <mergeCell ref="D16:E16"/>
    <mergeCell ref="F16:H16"/>
    <mergeCell ref="D17:E17"/>
    <mergeCell ref="F17:H17"/>
    <mergeCell ref="D18:E18"/>
    <mergeCell ref="F18:H18"/>
    <mergeCell ref="A20:F20"/>
    <mergeCell ref="A21:E21"/>
    <mergeCell ref="F21:G21"/>
    <mergeCell ref="A22:E22"/>
    <mergeCell ref="F22:G22"/>
    <mergeCell ref="A24:E24"/>
    <mergeCell ref="F24:G24"/>
    <mergeCell ref="A25:E25"/>
    <mergeCell ref="F25:G25"/>
    <mergeCell ref="A27:E27"/>
    <mergeCell ref="F27:G27"/>
    <mergeCell ref="A26:E26"/>
    <mergeCell ref="F26:G26"/>
    <mergeCell ref="I27:K27"/>
    <mergeCell ref="A28:E28"/>
    <mergeCell ref="F28:G28"/>
    <mergeCell ref="A29:E29"/>
    <mergeCell ref="F29:G29"/>
    <mergeCell ref="A37:I37"/>
    <mergeCell ref="A31:G31"/>
    <mergeCell ref="A33:I33"/>
    <mergeCell ref="A34:I34"/>
    <mergeCell ref="A35:I35"/>
    <mergeCell ref="A36:I36"/>
  </mergeCell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71EFC-9C7C-49B6-8CF7-53F01B14C6EC}">
  <sheetPr>
    <tabColor rgb="FFFF0000"/>
    <pageSetUpPr fitToPage="1"/>
  </sheetPr>
  <dimension ref="A1:O57"/>
  <sheetViews>
    <sheetView workbookViewId="0" topLeftCell="A1">
      <selection activeCell="E5" sqref="E5:M5"/>
    </sheetView>
  </sheetViews>
  <sheetFormatPr defaultColWidth="8.8515625" defaultRowHeight="12.75"/>
  <cols>
    <col min="1" max="1" width="4.7109375" style="0" customWidth="1"/>
    <col min="2" max="2" width="10.7109375" style="0" customWidth="1"/>
    <col min="3" max="3" width="36.28125" style="0" customWidth="1"/>
    <col min="4" max="4" width="10.421875" style="0" customWidth="1"/>
    <col min="5" max="5" width="14.8515625" style="0" customWidth="1"/>
    <col min="6" max="6" width="14.57421875" style="0" customWidth="1"/>
    <col min="7" max="7" width="7.7109375" style="0" customWidth="1"/>
    <col min="8" max="9" width="17.7109375" style="0" customWidth="1"/>
    <col min="10" max="10" width="16.7109375" style="0" customWidth="1"/>
    <col min="11" max="11" width="12.28125" style="0" customWidth="1"/>
    <col min="12" max="13" width="12.7109375" style="0" customWidth="1"/>
  </cols>
  <sheetData>
    <row r="1" spans="1:13" s="6" customFormat="1" ht="13.5" thickBot="1">
      <c r="A1" s="2"/>
      <c r="B1" s="2"/>
      <c r="C1" s="2"/>
      <c r="D1" s="3"/>
      <c r="E1" s="4"/>
      <c r="F1" s="5"/>
      <c r="G1" s="3"/>
      <c r="H1" s="221" t="s">
        <v>173</v>
      </c>
      <c r="I1" s="221"/>
      <c r="J1" s="222"/>
      <c r="K1" s="222"/>
      <c r="L1" s="222"/>
      <c r="M1" s="222"/>
    </row>
    <row r="2" spans="1:13" s="6" customFormat="1" ht="21.6" customHeight="1" thickBot="1">
      <c r="A2" s="223" t="s">
        <v>174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</row>
    <row r="3" spans="1:13" s="6" customFormat="1" ht="31.15" customHeight="1" thickBot="1">
      <c r="A3" s="226" t="s">
        <v>3</v>
      </c>
      <c r="B3" s="227"/>
      <c r="C3" s="227"/>
      <c r="D3" s="228"/>
      <c r="E3" s="229" t="s">
        <v>176</v>
      </c>
      <c r="F3" s="229"/>
      <c r="G3" s="229"/>
      <c r="H3" s="229"/>
      <c r="I3" s="229"/>
      <c r="J3" s="229"/>
      <c r="K3" s="229"/>
      <c r="L3" s="229"/>
      <c r="M3" s="230"/>
    </row>
    <row r="4" spans="1:13" s="6" customFormat="1" ht="31.15" customHeight="1" thickBot="1">
      <c r="A4" s="226" t="s">
        <v>5</v>
      </c>
      <c r="B4" s="227"/>
      <c r="C4" s="227"/>
      <c r="D4" s="228"/>
      <c r="E4" s="231" t="s">
        <v>145</v>
      </c>
      <c r="F4" s="231"/>
      <c r="G4" s="231"/>
      <c r="H4" s="231"/>
      <c r="I4" s="231"/>
      <c r="J4" s="231"/>
      <c r="K4" s="231"/>
      <c r="L4" s="231"/>
      <c r="M4" s="232"/>
    </row>
    <row r="5" spans="1:13" s="6" customFormat="1" ht="27" customHeight="1" thickBot="1">
      <c r="A5" s="202" t="s">
        <v>20</v>
      </c>
      <c r="B5" s="203"/>
      <c r="C5" s="203"/>
      <c r="D5" s="204"/>
      <c r="E5" s="205" t="s">
        <v>4</v>
      </c>
      <c r="F5" s="205"/>
      <c r="G5" s="205"/>
      <c r="H5" s="205"/>
      <c r="I5" s="205"/>
      <c r="J5" s="205"/>
      <c r="K5" s="205"/>
      <c r="L5" s="205"/>
      <c r="M5" s="206"/>
    </row>
    <row r="6" spans="1:13" s="6" customFormat="1" ht="22.15" customHeight="1" thickBot="1">
      <c r="A6" s="33"/>
      <c r="B6" s="33"/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6" customFormat="1" ht="45" customHeight="1">
      <c r="A7" s="248" t="s">
        <v>100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8"/>
      <c r="O7" s="8"/>
    </row>
    <row r="8" spans="1:15" s="6" customFormat="1" ht="54" customHeight="1">
      <c r="A8" s="207" t="s">
        <v>172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8"/>
      <c r="O8" s="8"/>
    </row>
    <row r="9" spans="1:15" s="6" customFormat="1" ht="12.7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4" s="7" customFormat="1" ht="25.5" customHeight="1" thickBot="1">
      <c r="A10" s="211" t="s">
        <v>230</v>
      </c>
      <c r="B10" s="212"/>
      <c r="C10" s="212"/>
      <c r="D10" s="212"/>
      <c r="E10" s="212"/>
      <c r="F10" s="92"/>
      <c r="G10" s="93"/>
      <c r="H10" s="94"/>
      <c r="I10" s="94"/>
      <c r="J10" s="95"/>
      <c r="K10" s="95"/>
      <c r="L10" s="95"/>
      <c r="M10" s="96"/>
      <c r="N10" s="2"/>
    </row>
    <row r="11" spans="1:14" s="6" customFormat="1" ht="86.25" customHeight="1">
      <c r="A11" s="34" t="s">
        <v>22</v>
      </c>
      <c r="B11" s="29" t="s">
        <v>43</v>
      </c>
      <c r="C11" s="29" t="s">
        <v>6</v>
      </c>
      <c r="D11" s="27" t="s">
        <v>194</v>
      </c>
      <c r="E11" s="28" t="s">
        <v>124</v>
      </c>
      <c r="F11" s="29" t="s">
        <v>40</v>
      </c>
      <c r="G11" s="30" t="s">
        <v>41</v>
      </c>
      <c r="H11" s="29" t="s">
        <v>125</v>
      </c>
      <c r="I11" s="29" t="s">
        <v>126</v>
      </c>
      <c r="J11" s="29" t="s">
        <v>42</v>
      </c>
      <c r="K11" s="31" t="s">
        <v>157</v>
      </c>
      <c r="L11" s="31" t="s">
        <v>21</v>
      </c>
      <c r="M11" s="32" t="s">
        <v>0</v>
      </c>
      <c r="N11" s="3"/>
    </row>
    <row r="12" spans="1:14" s="7" customFormat="1" ht="44.25" customHeight="1">
      <c r="A12" s="52" t="s">
        <v>23</v>
      </c>
      <c r="B12" s="140" t="s">
        <v>108</v>
      </c>
      <c r="C12" s="142" t="s">
        <v>310</v>
      </c>
      <c r="D12" s="38" t="s">
        <v>190</v>
      </c>
      <c r="E12" s="56">
        <v>59420</v>
      </c>
      <c r="F12" s="137"/>
      <c r="G12" s="20"/>
      <c r="H12" s="78">
        <f aca="true" t="shared" si="0" ref="H12:H15">SUM(E12*F12)</f>
        <v>0</v>
      </c>
      <c r="I12" s="78">
        <f aca="true" t="shared" si="1" ref="I12:I15">H12+(H12*G12)</f>
        <v>0</v>
      </c>
      <c r="J12" s="22"/>
      <c r="K12" s="22"/>
      <c r="L12" s="35"/>
      <c r="M12" s="23"/>
      <c r="N12" s="2"/>
    </row>
    <row r="13" spans="1:14" s="7" customFormat="1" ht="44.25" customHeight="1">
      <c r="A13" s="52" t="s">
        <v>101</v>
      </c>
      <c r="B13" s="141" t="s">
        <v>102</v>
      </c>
      <c r="C13" s="142" t="s">
        <v>312</v>
      </c>
      <c r="D13" s="38" t="s">
        <v>190</v>
      </c>
      <c r="E13" s="56">
        <v>27200</v>
      </c>
      <c r="F13" s="137"/>
      <c r="G13" s="20"/>
      <c r="H13" s="78">
        <f t="shared" si="0"/>
        <v>0</v>
      </c>
      <c r="I13" s="78">
        <f t="shared" si="1"/>
        <v>0</v>
      </c>
      <c r="J13" s="22"/>
      <c r="K13" s="22"/>
      <c r="L13" s="35"/>
      <c r="M13" s="23"/>
      <c r="N13" s="2"/>
    </row>
    <row r="14" spans="1:14" s="7" customFormat="1" ht="44.25" customHeight="1">
      <c r="A14" s="52" t="s">
        <v>25</v>
      </c>
      <c r="B14" s="140" t="s">
        <v>103</v>
      </c>
      <c r="C14" s="142" t="s">
        <v>301</v>
      </c>
      <c r="D14" s="38" t="s">
        <v>190</v>
      </c>
      <c r="E14" s="56">
        <v>13380</v>
      </c>
      <c r="F14" s="137"/>
      <c r="G14" s="20"/>
      <c r="H14" s="78">
        <f t="shared" si="0"/>
        <v>0</v>
      </c>
      <c r="I14" s="78">
        <f t="shared" si="1"/>
        <v>0</v>
      </c>
      <c r="J14" s="22"/>
      <c r="K14" s="22"/>
      <c r="L14" s="35"/>
      <c r="M14" s="23"/>
      <c r="N14" s="2"/>
    </row>
    <row r="15" spans="1:14" s="7" customFormat="1" ht="44.25" customHeight="1" thickBot="1">
      <c r="A15" s="52" t="s">
        <v>26</v>
      </c>
      <c r="B15" s="140" t="s">
        <v>104</v>
      </c>
      <c r="C15" s="143" t="s">
        <v>311</v>
      </c>
      <c r="D15" s="38" t="s">
        <v>190</v>
      </c>
      <c r="E15" s="56">
        <v>12600</v>
      </c>
      <c r="F15" s="137"/>
      <c r="G15" s="20"/>
      <c r="H15" s="78">
        <f t="shared" si="0"/>
        <v>0</v>
      </c>
      <c r="I15" s="78">
        <f t="shared" si="1"/>
        <v>0</v>
      </c>
      <c r="J15" s="22"/>
      <c r="K15" s="22"/>
      <c r="L15" s="35"/>
      <c r="M15" s="23"/>
      <c r="N15" s="2"/>
    </row>
    <row r="16" spans="1:13" s="6" customFormat="1" ht="25.9" customHeight="1" thickBot="1">
      <c r="A16" s="208" t="s">
        <v>121</v>
      </c>
      <c r="B16" s="209"/>
      <c r="C16" s="209"/>
      <c r="D16" s="209"/>
      <c r="E16" s="209"/>
      <c r="F16" s="209"/>
      <c r="G16" s="210"/>
      <c r="H16" s="130">
        <f>SUM(H12:H15)</f>
        <v>0</v>
      </c>
      <c r="I16" s="124">
        <f>SUM(I12:I15)</f>
        <v>0</v>
      </c>
      <c r="J16" s="70"/>
      <c r="K16" s="71"/>
      <c r="L16" s="71"/>
      <c r="M16" s="71"/>
    </row>
    <row r="17" spans="1:13" s="6" customFormat="1" ht="25.9" customHeight="1" thickBot="1">
      <c r="A17" s="129"/>
      <c r="B17" s="129"/>
      <c r="C17" s="129"/>
      <c r="D17" s="129"/>
      <c r="E17" s="129"/>
      <c r="F17" s="129"/>
      <c r="G17" s="129"/>
      <c r="H17" s="127"/>
      <c r="I17" s="128"/>
      <c r="J17" s="3"/>
      <c r="K17" s="3"/>
      <c r="L17" s="3"/>
      <c r="M17" s="3"/>
    </row>
    <row r="18" spans="1:14" s="7" customFormat="1" ht="25.5" customHeight="1" thickBot="1">
      <c r="A18" s="211" t="s">
        <v>231</v>
      </c>
      <c r="B18" s="212"/>
      <c r="C18" s="212"/>
      <c r="D18" s="212"/>
      <c r="E18" s="212"/>
      <c r="F18" s="92"/>
      <c r="G18" s="93"/>
      <c r="H18" s="94"/>
      <c r="I18" s="94"/>
      <c r="J18" s="95"/>
      <c r="K18" s="95"/>
      <c r="L18" s="95"/>
      <c r="M18" s="96"/>
      <c r="N18" s="2"/>
    </row>
    <row r="19" spans="1:14" s="6" customFormat="1" ht="86.25" customHeight="1">
      <c r="A19" s="34" t="s">
        <v>22</v>
      </c>
      <c r="B19" s="29" t="s">
        <v>43</v>
      </c>
      <c r="C19" s="29" t="s">
        <v>6</v>
      </c>
      <c r="D19" s="27" t="s">
        <v>194</v>
      </c>
      <c r="E19" s="28" t="s">
        <v>124</v>
      </c>
      <c r="F19" s="29" t="s">
        <v>40</v>
      </c>
      <c r="G19" s="30" t="s">
        <v>41</v>
      </c>
      <c r="H19" s="29" t="s">
        <v>125</v>
      </c>
      <c r="I19" s="29" t="s">
        <v>126</v>
      </c>
      <c r="J19" s="29" t="s">
        <v>42</v>
      </c>
      <c r="K19" s="31" t="s">
        <v>157</v>
      </c>
      <c r="L19" s="31" t="s">
        <v>21</v>
      </c>
      <c r="M19" s="32" t="s">
        <v>0</v>
      </c>
      <c r="N19" s="3"/>
    </row>
    <row r="20" spans="1:14" s="7" customFormat="1" ht="44.25" customHeight="1">
      <c r="A20" s="52" t="s">
        <v>27</v>
      </c>
      <c r="B20" s="37" t="s">
        <v>177</v>
      </c>
      <c r="C20" s="53" t="s">
        <v>109</v>
      </c>
      <c r="D20" s="38" t="s">
        <v>190</v>
      </c>
      <c r="E20" s="56">
        <v>73500</v>
      </c>
      <c r="F20" s="137"/>
      <c r="G20" s="20"/>
      <c r="H20" s="78">
        <f aca="true" t="shared" si="2" ref="H20:H23">SUM(E20*F20)</f>
        <v>0</v>
      </c>
      <c r="I20" s="78">
        <f aca="true" t="shared" si="3" ref="I20:I23">H20+(H20*G20)</f>
        <v>0</v>
      </c>
      <c r="J20" s="22"/>
      <c r="K20" s="22"/>
      <c r="L20" s="35"/>
      <c r="M20" s="23"/>
      <c r="N20" s="2"/>
    </row>
    <row r="21" spans="1:14" s="7" customFormat="1" ht="44.25" customHeight="1">
      <c r="A21" s="52" t="s">
        <v>28</v>
      </c>
      <c r="B21" s="1">
        <v>1041</v>
      </c>
      <c r="C21" s="53" t="s">
        <v>169</v>
      </c>
      <c r="D21" s="38" t="s">
        <v>190</v>
      </c>
      <c r="E21" s="56">
        <v>230360</v>
      </c>
      <c r="F21" s="137"/>
      <c r="G21" s="20"/>
      <c r="H21" s="78">
        <f t="shared" si="2"/>
        <v>0</v>
      </c>
      <c r="I21" s="78">
        <f t="shared" si="3"/>
        <v>0</v>
      </c>
      <c r="J21" s="22"/>
      <c r="K21" s="22"/>
      <c r="L21" s="35"/>
      <c r="M21" s="23"/>
      <c r="N21" s="2"/>
    </row>
    <row r="22" spans="1:14" s="7" customFormat="1" ht="44.25" customHeight="1">
      <c r="A22" s="52" t="s">
        <v>29</v>
      </c>
      <c r="B22" s="1">
        <v>1042</v>
      </c>
      <c r="C22" s="53" t="s">
        <v>168</v>
      </c>
      <c r="D22" s="38" t="s">
        <v>190</v>
      </c>
      <c r="E22" s="56">
        <v>38800</v>
      </c>
      <c r="F22" s="137"/>
      <c r="G22" s="20"/>
      <c r="H22" s="78">
        <f t="shared" si="2"/>
        <v>0</v>
      </c>
      <c r="I22" s="78">
        <f t="shared" si="3"/>
        <v>0</v>
      </c>
      <c r="J22" s="22"/>
      <c r="K22" s="22"/>
      <c r="L22" s="35"/>
      <c r="M22" s="23"/>
      <c r="N22" s="2"/>
    </row>
    <row r="23" spans="1:14" s="7" customFormat="1" ht="44.25" customHeight="1" thickBot="1">
      <c r="A23" s="52" t="s">
        <v>30</v>
      </c>
      <c r="B23" s="1">
        <v>1007</v>
      </c>
      <c r="C23" s="53" t="s">
        <v>170</v>
      </c>
      <c r="D23" s="38" t="s">
        <v>190</v>
      </c>
      <c r="E23" s="56">
        <v>39120</v>
      </c>
      <c r="F23" s="137"/>
      <c r="G23" s="20"/>
      <c r="H23" s="78">
        <f t="shared" si="2"/>
        <v>0</v>
      </c>
      <c r="I23" s="78">
        <f t="shared" si="3"/>
        <v>0</v>
      </c>
      <c r="J23" s="22"/>
      <c r="K23" s="22"/>
      <c r="L23" s="35"/>
      <c r="M23" s="23"/>
      <c r="N23" s="2"/>
    </row>
    <row r="24" spans="1:13" s="6" customFormat="1" ht="25.9" customHeight="1" thickBot="1">
      <c r="A24" s="208" t="s">
        <v>121</v>
      </c>
      <c r="B24" s="209"/>
      <c r="C24" s="209"/>
      <c r="D24" s="209"/>
      <c r="E24" s="209"/>
      <c r="F24" s="209"/>
      <c r="G24" s="210"/>
      <c r="H24" s="123">
        <f>SUM(H20:H23)</f>
        <v>0</v>
      </c>
      <c r="I24" s="124">
        <f>SUM(I20:I23)</f>
        <v>0</v>
      </c>
      <c r="J24" s="70"/>
      <c r="K24" s="71"/>
      <c r="L24" s="71"/>
      <c r="M24" s="71"/>
    </row>
    <row r="25" spans="1:13" s="6" customFormat="1" ht="25.9" customHeight="1" thickBot="1">
      <c r="A25" s="129"/>
      <c r="B25" s="129"/>
      <c r="C25" s="129"/>
      <c r="D25" s="129"/>
      <c r="E25" s="129"/>
      <c r="F25" s="129"/>
      <c r="G25" s="129"/>
      <c r="H25" s="127"/>
      <c r="I25" s="128"/>
      <c r="J25" s="3"/>
      <c r="K25" s="3"/>
      <c r="L25" s="3"/>
      <c r="M25" s="3"/>
    </row>
    <row r="26" spans="1:14" s="7" customFormat="1" ht="25.5" customHeight="1" thickBot="1">
      <c r="A26" s="211" t="s">
        <v>232</v>
      </c>
      <c r="B26" s="212"/>
      <c r="C26" s="212"/>
      <c r="D26" s="212"/>
      <c r="E26" s="212"/>
      <c r="F26" s="92"/>
      <c r="G26" s="93"/>
      <c r="H26" s="94"/>
      <c r="I26" s="94"/>
      <c r="J26" s="95"/>
      <c r="K26" s="95"/>
      <c r="L26" s="95"/>
      <c r="M26" s="96"/>
      <c r="N26" s="2"/>
    </row>
    <row r="27" spans="1:14" s="6" customFormat="1" ht="86.25" customHeight="1">
      <c r="A27" s="34" t="s">
        <v>22</v>
      </c>
      <c r="B27" s="29" t="s">
        <v>43</v>
      </c>
      <c r="C27" s="29" t="s">
        <v>6</v>
      </c>
      <c r="D27" s="27" t="s">
        <v>194</v>
      </c>
      <c r="E27" s="28" t="s">
        <v>124</v>
      </c>
      <c r="F27" s="29" t="s">
        <v>40</v>
      </c>
      <c r="G27" s="30" t="s">
        <v>41</v>
      </c>
      <c r="H27" s="29" t="s">
        <v>125</v>
      </c>
      <c r="I27" s="29" t="s">
        <v>126</v>
      </c>
      <c r="J27" s="29" t="s">
        <v>42</v>
      </c>
      <c r="K27" s="31" t="s">
        <v>157</v>
      </c>
      <c r="L27" s="31" t="s">
        <v>21</v>
      </c>
      <c r="M27" s="32" t="s">
        <v>0</v>
      </c>
      <c r="N27" s="3"/>
    </row>
    <row r="28" spans="1:14" s="7" customFormat="1" ht="44.25" customHeight="1">
      <c r="A28" s="52" t="s">
        <v>31</v>
      </c>
      <c r="B28" s="140" t="s">
        <v>105</v>
      </c>
      <c r="C28" s="38" t="s">
        <v>238</v>
      </c>
      <c r="D28" s="38" t="s">
        <v>190</v>
      </c>
      <c r="E28" s="56">
        <v>15740</v>
      </c>
      <c r="F28" s="137"/>
      <c r="G28" s="20"/>
      <c r="H28" s="78">
        <f aca="true" t="shared" si="4" ref="H28:H30">SUM(E28*F28)</f>
        <v>0</v>
      </c>
      <c r="I28" s="78">
        <f aca="true" t="shared" si="5" ref="I28:I30">H28+(H28*G28)</f>
        <v>0</v>
      </c>
      <c r="J28" s="22"/>
      <c r="K28" s="22"/>
      <c r="L28" s="35"/>
      <c r="M28" s="23"/>
      <c r="N28" s="2"/>
    </row>
    <row r="29" spans="1:14" s="7" customFormat="1" ht="44.25" customHeight="1">
      <c r="A29" s="52" t="s">
        <v>82</v>
      </c>
      <c r="B29" s="140" t="s">
        <v>106</v>
      </c>
      <c r="C29" s="38" t="s">
        <v>239</v>
      </c>
      <c r="D29" s="38" t="s">
        <v>190</v>
      </c>
      <c r="E29" s="56">
        <v>31880</v>
      </c>
      <c r="F29" s="137"/>
      <c r="G29" s="20"/>
      <c r="H29" s="78">
        <f t="shared" si="4"/>
        <v>0</v>
      </c>
      <c r="I29" s="78">
        <f t="shared" si="5"/>
        <v>0</v>
      </c>
      <c r="J29" s="22"/>
      <c r="K29" s="22"/>
      <c r="L29" s="35"/>
      <c r="M29" s="23"/>
      <c r="N29" s="2"/>
    </row>
    <row r="30" spans="1:14" s="7" customFormat="1" ht="44.25" customHeight="1" thickBot="1">
      <c r="A30" s="88" t="s">
        <v>83</v>
      </c>
      <c r="B30" s="63" t="s">
        <v>107</v>
      </c>
      <c r="C30" s="49" t="s">
        <v>237</v>
      </c>
      <c r="D30" s="38" t="s">
        <v>190</v>
      </c>
      <c r="E30" s="58">
        <v>1200</v>
      </c>
      <c r="F30" s="139"/>
      <c r="G30" s="21"/>
      <c r="H30" s="79">
        <f t="shared" si="4"/>
        <v>0</v>
      </c>
      <c r="I30" s="79">
        <f t="shared" si="5"/>
        <v>0</v>
      </c>
      <c r="J30" s="24"/>
      <c r="K30" s="24"/>
      <c r="L30" s="36"/>
      <c r="M30" s="25"/>
      <c r="N30" s="2"/>
    </row>
    <row r="31" spans="1:13" s="6" customFormat="1" ht="25.9" customHeight="1" thickBot="1">
      <c r="A31" s="208" t="s">
        <v>121</v>
      </c>
      <c r="B31" s="209"/>
      <c r="C31" s="209"/>
      <c r="D31" s="209"/>
      <c r="E31" s="209"/>
      <c r="F31" s="209"/>
      <c r="G31" s="210"/>
      <c r="H31" s="123">
        <f>SUM(H28:H30)</f>
        <v>0</v>
      </c>
      <c r="I31" s="124">
        <f>SUM(I28:I30)</f>
        <v>0</v>
      </c>
      <c r="J31" s="70"/>
      <c r="K31" s="71"/>
      <c r="L31" s="71"/>
      <c r="M31" s="71"/>
    </row>
    <row r="32" spans="1:13" s="6" customFormat="1" ht="18.75" customHeight="1" thickBot="1">
      <c r="A32" s="185"/>
      <c r="B32" s="185"/>
      <c r="C32" s="185"/>
      <c r="D32" s="186"/>
      <c r="E32" s="186"/>
      <c r="F32" s="186"/>
      <c r="G32" s="186"/>
      <c r="H32" s="186"/>
      <c r="I32" s="186"/>
      <c r="J32" s="186"/>
      <c r="K32" s="186"/>
      <c r="L32" s="186"/>
      <c r="M32" s="186"/>
    </row>
    <row r="33" spans="1:8" ht="30" customHeight="1" thickBot="1">
      <c r="A33" s="259" t="s">
        <v>146</v>
      </c>
      <c r="B33" s="260"/>
      <c r="C33" s="261"/>
      <c r="D33" s="271" t="s">
        <v>17</v>
      </c>
      <c r="E33" s="272"/>
      <c r="F33" s="189">
        <f>H16+H24+H31</f>
        <v>0</v>
      </c>
      <c r="G33" s="190"/>
      <c r="H33" s="191"/>
    </row>
    <row r="34" spans="1:8" ht="30" customHeight="1" thickBot="1">
      <c r="A34" s="13"/>
      <c r="B34" s="13"/>
      <c r="C34" s="13"/>
      <c r="D34" s="273" t="s">
        <v>19</v>
      </c>
      <c r="E34" s="274"/>
      <c r="F34" s="194">
        <f>F35-F33</f>
        <v>0</v>
      </c>
      <c r="G34" s="195"/>
      <c r="H34" s="196"/>
    </row>
    <row r="35" spans="1:8" ht="30" customHeight="1" thickBot="1">
      <c r="A35" s="11"/>
      <c r="B35" s="11"/>
      <c r="C35" s="11"/>
      <c r="D35" s="246" t="s">
        <v>18</v>
      </c>
      <c r="E35" s="247"/>
      <c r="F35" s="215">
        <f>I16+I24+I31</f>
        <v>0</v>
      </c>
      <c r="G35" s="195"/>
      <c r="H35" s="196"/>
    </row>
    <row r="36" spans="1:13" s="6" customFormat="1" ht="10.15" customHeight="1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s="6" customFormat="1" ht="25.15" customHeight="1" thickBot="1">
      <c r="A37" s="219" t="s">
        <v>11</v>
      </c>
      <c r="B37" s="219"/>
      <c r="C37" s="219"/>
      <c r="D37" s="219"/>
      <c r="E37" s="219"/>
      <c r="F37" s="220"/>
      <c r="G37"/>
      <c r="H37"/>
      <c r="I37"/>
      <c r="J37"/>
      <c r="K37"/>
      <c r="L37"/>
      <c r="M37"/>
    </row>
    <row r="38" spans="1:7" s="9" customFormat="1" ht="36" customHeight="1" thickBot="1">
      <c r="A38" s="181" t="s">
        <v>147</v>
      </c>
      <c r="B38" s="182"/>
      <c r="C38" s="182"/>
      <c r="D38" s="182"/>
      <c r="E38" s="182"/>
      <c r="F38" s="183" t="s">
        <v>9</v>
      </c>
      <c r="G38" s="184"/>
    </row>
    <row r="39" spans="1:7" s="9" customFormat="1" ht="31.5" customHeight="1">
      <c r="A39" s="197" t="s">
        <v>70</v>
      </c>
      <c r="B39" s="198"/>
      <c r="C39" s="198"/>
      <c r="D39" s="199"/>
      <c r="E39" s="199"/>
      <c r="F39" s="200"/>
      <c r="G39" s="201"/>
    </row>
    <row r="40" spans="1:7" s="9" customFormat="1" ht="57" customHeight="1">
      <c r="A40" s="172" t="s">
        <v>12</v>
      </c>
      <c r="B40" s="173"/>
      <c r="C40" s="173"/>
      <c r="D40" s="174"/>
      <c r="E40" s="174"/>
      <c r="F40" s="175"/>
      <c r="G40" s="176"/>
    </row>
    <row r="41" spans="1:7" s="9" customFormat="1" ht="25.15" customHeight="1">
      <c r="A41" s="169" t="s">
        <v>7</v>
      </c>
      <c r="B41" s="170"/>
      <c r="C41" s="170"/>
      <c r="D41" s="170"/>
      <c r="E41" s="170"/>
      <c r="F41" s="175"/>
      <c r="G41" s="176"/>
    </row>
    <row r="42" spans="1:7" s="9" customFormat="1" ht="25.15" customHeight="1">
      <c r="A42" s="159" t="s">
        <v>8</v>
      </c>
      <c r="B42" s="160"/>
      <c r="C42" s="160"/>
      <c r="D42" s="160"/>
      <c r="E42" s="160"/>
      <c r="F42" s="175"/>
      <c r="G42" s="176"/>
    </row>
    <row r="43" spans="1:7" s="9" customFormat="1" ht="25.15" customHeight="1">
      <c r="A43" s="159" t="s">
        <v>340</v>
      </c>
      <c r="B43" s="160"/>
      <c r="C43" s="160"/>
      <c r="D43" s="160"/>
      <c r="E43" s="161"/>
      <c r="F43" s="155"/>
      <c r="G43" s="156"/>
    </row>
    <row r="44" spans="1:7" s="9" customFormat="1" ht="25.15" customHeight="1">
      <c r="A44" s="159" t="s">
        <v>233</v>
      </c>
      <c r="B44" s="160"/>
      <c r="C44" s="160"/>
      <c r="D44" s="160"/>
      <c r="E44" s="161"/>
      <c r="F44" s="155"/>
      <c r="G44" s="156"/>
    </row>
    <row r="45" spans="1:7" s="9" customFormat="1" ht="25.15" customHeight="1">
      <c r="A45" s="159" t="s">
        <v>236</v>
      </c>
      <c r="B45" s="160"/>
      <c r="C45" s="160"/>
      <c r="D45" s="160"/>
      <c r="E45" s="161"/>
      <c r="F45" s="155"/>
      <c r="G45" s="156"/>
    </row>
    <row r="46" spans="1:7" s="9" customFormat="1" ht="25.15" customHeight="1">
      <c r="A46" s="159" t="s">
        <v>234</v>
      </c>
      <c r="B46" s="160"/>
      <c r="C46" s="160"/>
      <c r="D46" s="160"/>
      <c r="E46" s="161"/>
      <c r="F46" s="155"/>
      <c r="G46" s="156"/>
    </row>
    <row r="47" spans="1:7" s="9" customFormat="1" ht="25.15" customHeight="1">
      <c r="A47" s="159" t="s">
        <v>235</v>
      </c>
      <c r="B47" s="160"/>
      <c r="C47" s="160"/>
      <c r="D47" s="160"/>
      <c r="E47" s="161"/>
      <c r="F47" s="155"/>
      <c r="G47" s="156"/>
    </row>
    <row r="48" spans="1:7" s="9" customFormat="1" ht="29.25" customHeight="1">
      <c r="A48" s="169" t="s">
        <v>330</v>
      </c>
      <c r="B48" s="170"/>
      <c r="C48" s="170"/>
      <c r="D48" s="170"/>
      <c r="E48" s="171"/>
      <c r="F48" s="155"/>
      <c r="G48" s="156"/>
    </row>
    <row r="49" spans="1:7" s="9" customFormat="1" ht="26.25" customHeight="1" thickBot="1">
      <c r="A49" s="297" t="s">
        <v>329</v>
      </c>
      <c r="B49" s="298"/>
      <c r="C49" s="298"/>
      <c r="D49" s="298"/>
      <c r="E49" s="299"/>
      <c r="F49" s="157"/>
      <c r="G49" s="158"/>
    </row>
    <row r="50" spans="1:5" s="9" customFormat="1" ht="15.75">
      <c r="A50" s="10"/>
      <c r="B50" s="10"/>
      <c r="C50" s="10"/>
      <c r="D50" s="10"/>
      <c r="E50" s="10"/>
    </row>
    <row r="51" spans="1:7" ht="12.75">
      <c r="A51" s="262" t="s">
        <v>13</v>
      </c>
      <c r="B51" s="262"/>
      <c r="C51" s="262"/>
      <c r="D51" s="262"/>
      <c r="E51" s="262"/>
      <c r="F51" s="262"/>
      <c r="G51" s="262"/>
    </row>
    <row r="53" spans="1:9" ht="12.75">
      <c r="A53" s="165" t="s">
        <v>53</v>
      </c>
      <c r="B53" s="165"/>
      <c r="C53" s="165"/>
      <c r="D53" s="165"/>
      <c r="E53" s="165"/>
      <c r="F53" s="165"/>
      <c r="G53" s="165"/>
      <c r="H53" s="165"/>
      <c r="I53" s="165"/>
    </row>
    <row r="54" spans="1:9" ht="12.75">
      <c r="A54" s="166"/>
      <c r="B54" s="166"/>
      <c r="C54" s="166"/>
      <c r="D54" s="166"/>
      <c r="E54" s="166"/>
      <c r="F54" s="166"/>
      <c r="G54" s="166"/>
      <c r="H54" s="166"/>
      <c r="I54" s="166"/>
    </row>
    <row r="55" spans="1:9" ht="23.25" customHeight="1">
      <c r="A55" s="166" t="s">
        <v>14</v>
      </c>
      <c r="B55" s="166"/>
      <c r="C55" s="166"/>
      <c r="D55" s="166"/>
      <c r="E55" s="166"/>
      <c r="F55" s="166"/>
      <c r="G55" s="166"/>
      <c r="H55" s="166"/>
      <c r="I55" s="166"/>
    </row>
    <row r="56" spans="1:9" ht="12.75">
      <c r="A56" s="167" t="s">
        <v>54</v>
      </c>
      <c r="B56" s="167"/>
      <c r="C56" s="167"/>
      <c r="D56" s="167"/>
      <c r="E56" s="167"/>
      <c r="F56" s="167"/>
      <c r="G56" s="167"/>
      <c r="H56" s="167"/>
      <c r="I56" s="167"/>
    </row>
    <row r="57" spans="1:9" ht="17.25" customHeight="1">
      <c r="A57" s="168" t="s">
        <v>15</v>
      </c>
      <c r="B57" s="168"/>
      <c r="C57" s="168"/>
      <c r="D57" s="168"/>
      <c r="E57" s="168"/>
      <c r="F57" s="168"/>
      <c r="G57" s="168"/>
      <c r="H57" s="168"/>
      <c r="I57" s="168"/>
    </row>
  </sheetData>
  <sheetProtection sheet="1" objects="1" scenarios="1"/>
  <mergeCells count="55">
    <mergeCell ref="A57:I57"/>
    <mergeCell ref="A51:G51"/>
    <mergeCell ref="A53:I53"/>
    <mergeCell ref="A54:I54"/>
    <mergeCell ref="A55:I55"/>
    <mergeCell ref="A56:I56"/>
    <mergeCell ref="F41:G41"/>
    <mergeCell ref="A42:E42"/>
    <mergeCell ref="F42:G42"/>
    <mergeCell ref="A49:E49"/>
    <mergeCell ref="F49:G49"/>
    <mergeCell ref="A44:E44"/>
    <mergeCell ref="F44:G44"/>
    <mergeCell ref="A43:E43"/>
    <mergeCell ref="F43:G43"/>
    <mergeCell ref="A41:E41"/>
    <mergeCell ref="A45:E45"/>
    <mergeCell ref="A46:E46"/>
    <mergeCell ref="F48:G48"/>
    <mergeCell ref="A47:E47"/>
    <mergeCell ref="F45:G45"/>
    <mergeCell ref="F46:G46"/>
    <mergeCell ref="F35:H35"/>
    <mergeCell ref="A37:F37"/>
    <mergeCell ref="A38:E38"/>
    <mergeCell ref="F38:G38"/>
    <mergeCell ref="A39:E39"/>
    <mergeCell ref="F39:G39"/>
    <mergeCell ref="A5:D5"/>
    <mergeCell ref="E5:M5"/>
    <mergeCell ref="A7:M7"/>
    <mergeCell ref="A8:M8"/>
    <mergeCell ref="A16:G16"/>
    <mergeCell ref="H1:M1"/>
    <mergeCell ref="A2:M2"/>
    <mergeCell ref="A3:D3"/>
    <mergeCell ref="E3:M3"/>
    <mergeCell ref="A4:D4"/>
    <mergeCell ref="E4:M4"/>
    <mergeCell ref="F47:G47"/>
    <mergeCell ref="A48:E48"/>
    <mergeCell ref="A10:E10"/>
    <mergeCell ref="A18:E18"/>
    <mergeCell ref="A24:G24"/>
    <mergeCell ref="A26:E26"/>
    <mergeCell ref="A31:G31"/>
    <mergeCell ref="A40:E40"/>
    <mergeCell ref="A32:M32"/>
    <mergeCell ref="F40:G40"/>
    <mergeCell ref="A33:C33"/>
    <mergeCell ref="D33:E33"/>
    <mergeCell ref="F33:H33"/>
    <mergeCell ref="D34:E34"/>
    <mergeCell ref="F34:H34"/>
    <mergeCell ref="D35:E35"/>
  </mergeCell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46153-4915-4642-8D1A-00FCDF348445}">
  <sheetPr>
    <tabColor rgb="FFFF0000"/>
    <pageSetUpPr fitToPage="1"/>
  </sheetPr>
  <dimension ref="A1:O38"/>
  <sheetViews>
    <sheetView workbookViewId="0" topLeftCell="A1">
      <selection activeCell="E5" sqref="E5:M5"/>
    </sheetView>
  </sheetViews>
  <sheetFormatPr defaultColWidth="8.8515625" defaultRowHeight="12.75"/>
  <cols>
    <col min="1" max="1" width="4.7109375" style="0" customWidth="1"/>
    <col min="2" max="2" width="9.7109375" style="0" customWidth="1"/>
    <col min="3" max="3" width="36.28125" style="0" customWidth="1"/>
    <col min="4" max="4" width="10.421875" style="0" customWidth="1"/>
    <col min="5" max="5" width="14.8515625" style="0" customWidth="1"/>
    <col min="6" max="6" width="14.57421875" style="0" customWidth="1"/>
    <col min="7" max="7" width="7.7109375" style="0" customWidth="1"/>
    <col min="8" max="9" width="17.7109375" style="0" customWidth="1"/>
    <col min="10" max="10" width="16.7109375" style="0" customWidth="1"/>
    <col min="11" max="11" width="12.28125" style="0" customWidth="1"/>
    <col min="12" max="13" width="12.7109375" style="0" customWidth="1"/>
  </cols>
  <sheetData>
    <row r="1" spans="1:13" s="6" customFormat="1" ht="13.5" thickBot="1">
      <c r="A1" s="2"/>
      <c r="B1" s="2"/>
      <c r="C1" s="2"/>
      <c r="D1" s="3"/>
      <c r="E1" s="4"/>
      <c r="F1" s="5"/>
      <c r="G1" s="3"/>
      <c r="H1" s="221" t="s">
        <v>173</v>
      </c>
      <c r="I1" s="221"/>
      <c r="J1" s="222"/>
      <c r="K1" s="222"/>
      <c r="L1" s="222"/>
      <c r="M1" s="222"/>
    </row>
    <row r="2" spans="1:13" s="6" customFormat="1" ht="21.6" customHeight="1" thickBot="1">
      <c r="A2" s="223" t="s">
        <v>174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</row>
    <row r="3" spans="1:13" s="6" customFormat="1" ht="31.15" customHeight="1" thickBot="1">
      <c r="A3" s="226" t="s">
        <v>3</v>
      </c>
      <c r="B3" s="227"/>
      <c r="C3" s="227"/>
      <c r="D3" s="228"/>
      <c r="E3" s="229" t="s">
        <v>176</v>
      </c>
      <c r="F3" s="229"/>
      <c r="G3" s="229"/>
      <c r="H3" s="229"/>
      <c r="I3" s="229"/>
      <c r="J3" s="229"/>
      <c r="K3" s="229"/>
      <c r="L3" s="229"/>
      <c r="M3" s="230"/>
    </row>
    <row r="4" spans="1:13" s="6" customFormat="1" ht="31.15" customHeight="1" thickBot="1">
      <c r="A4" s="226" t="s">
        <v>5</v>
      </c>
      <c r="B4" s="227"/>
      <c r="C4" s="227"/>
      <c r="D4" s="228"/>
      <c r="E4" s="231" t="s">
        <v>240</v>
      </c>
      <c r="F4" s="231"/>
      <c r="G4" s="231"/>
      <c r="H4" s="231"/>
      <c r="I4" s="231"/>
      <c r="J4" s="231"/>
      <c r="K4" s="231"/>
      <c r="L4" s="231"/>
      <c r="M4" s="232"/>
    </row>
    <row r="5" spans="1:13" s="6" customFormat="1" ht="27" customHeight="1" thickBot="1">
      <c r="A5" s="202" t="s">
        <v>20</v>
      </c>
      <c r="B5" s="203"/>
      <c r="C5" s="203"/>
      <c r="D5" s="204"/>
      <c r="E5" s="205" t="s">
        <v>4</v>
      </c>
      <c r="F5" s="205"/>
      <c r="G5" s="205"/>
      <c r="H5" s="205"/>
      <c r="I5" s="205"/>
      <c r="J5" s="205"/>
      <c r="K5" s="205"/>
      <c r="L5" s="205"/>
      <c r="M5" s="206"/>
    </row>
    <row r="6" spans="1:13" s="6" customFormat="1" ht="22.15" customHeight="1" thickBot="1">
      <c r="A6" s="33"/>
      <c r="B6" s="33"/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6" customFormat="1" ht="41.25" customHeight="1">
      <c r="A7" s="248" t="s">
        <v>100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8"/>
      <c r="O7" s="8"/>
    </row>
    <row r="8" spans="1:15" s="6" customFormat="1" ht="51" customHeight="1">
      <c r="A8" s="207" t="s">
        <v>172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8"/>
      <c r="O8" s="8"/>
    </row>
    <row r="9" spans="1:13" s="6" customFormat="1" ht="14.4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4" s="6" customFormat="1" ht="99" customHeight="1">
      <c r="A10" s="34" t="s">
        <v>22</v>
      </c>
      <c r="B10" s="29" t="s">
        <v>43</v>
      </c>
      <c r="C10" s="29" t="s">
        <v>6</v>
      </c>
      <c r="D10" s="27" t="s">
        <v>194</v>
      </c>
      <c r="E10" s="28" t="s">
        <v>128</v>
      </c>
      <c r="F10" s="29" t="s">
        <v>40</v>
      </c>
      <c r="G10" s="30" t="s">
        <v>41</v>
      </c>
      <c r="H10" s="29" t="s">
        <v>125</v>
      </c>
      <c r="I10" s="29" t="s">
        <v>126</v>
      </c>
      <c r="J10" s="29" t="s">
        <v>42</v>
      </c>
      <c r="K10" s="31" t="s">
        <v>157</v>
      </c>
      <c r="L10" s="31" t="s">
        <v>21</v>
      </c>
      <c r="M10" s="32" t="s">
        <v>0</v>
      </c>
      <c r="N10" s="3"/>
    </row>
    <row r="11" spans="1:14" s="7" customFormat="1" ht="44.25" customHeight="1">
      <c r="A11" s="52" t="s">
        <v>23</v>
      </c>
      <c r="B11" s="54">
        <v>1133</v>
      </c>
      <c r="C11" s="55" t="s">
        <v>159</v>
      </c>
      <c r="D11" s="38" t="s">
        <v>190</v>
      </c>
      <c r="E11" s="56">
        <v>6460</v>
      </c>
      <c r="F11" s="138"/>
      <c r="G11" s="20"/>
      <c r="H11" s="78">
        <f aca="true" t="shared" si="0" ref="H11:H15">SUM(E11*F11)</f>
        <v>0</v>
      </c>
      <c r="I11" s="78">
        <f aca="true" t="shared" si="1" ref="I11:I15">H11+(H11*G11)</f>
        <v>0</v>
      </c>
      <c r="J11" s="22"/>
      <c r="K11" s="22"/>
      <c r="L11" s="35"/>
      <c r="M11" s="23"/>
      <c r="N11" s="2"/>
    </row>
    <row r="12" spans="1:14" s="7" customFormat="1" ht="44.25" customHeight="1">
      <c r="A12" s="52" t="s">
        <v>24</v>
      </c>
      <c r="B12" s="54">
        <v>1043</v>
      </c>
      <c r="C12" s="55" t="s">
        <v>160</v>
      </c>
      <c r="D12" s="38" t="s">
        <v>190</v>
      </c>
      <c r="E12" s="56">
        <v>6160</v>
      </c>
      <c r="F12" s="138"/>
      <c r="G12" s="20"/>
      <c r="H12" s="78">
        <f t="shared" si="0"/>
        <v>0</v>
      </c>
      <c r="I12" s="78">
        <f t="shared" si="1"/>
        <v>0</v>
      </c>
      <c r="J12" s="22"/>
      <c r="K12" s="22"/>
      <c r="L12" s="35"/>
      <c r="M12" s="23"/>
      <c r="N12" s="2"/>
    </row>
    <row r="13" spans="1:14" s="7" customFormat="1" ht="44.25" customHeight="1">
      <c r="A13" s="52" t="s">
        <v>25</v>
      </c>
      <c r="B13" s="54">
        <v>1020</v>
      </c>
      <c r="C13" s="55" t="s">
        <v>161</v>
      </c>
      <c r="D13" s="38" t="s">
        <v>190</v>
      </c>
      <c r="E13" s="56">
        <v>10380</v>
      </c>
      <c r="F13" s="138"/>
      <c r="G13" s="20"/>
      <c r="H13" s="78">
        <f t="shared" si="0"/>
        <v>0</v>
      </c>
      <c r="I13" s="78">
        <f t="shared" si="1"/>
        <v>0</v>
      </c>
      <c r="J13" s="22"/>
      <c r="K13" s="22"/>
      <c r="L13" s="35"/>
      <c r="M13" s="23"/>
      <c r="N13" s="2"/>
    </row>
    <row r="14" spans="1:14" s="7" customFormat="1" ht="44.25" customHeight="1">
      <c r="A14" s="52" t="s">
        <v>26</v>
      </c>
      <c r="B14" s="54">
        <v>34734</v>
      </c>
      <c r="C14" s="55" t="s">
        <v>162</v>
      </c>
      <c r="D14" s="38" t="s">
        <v>190</v>
      </c>
      <c r="E14" s="56">
        <v>40520</v>
      </c>
      <c r="F14" s="138"/>
      <c r="G14" s="20"/>
      <c r="H14" s="78">
        <f t="shared" si="0"/>
        <v>0</v>
      </c>
      <c r="I14" s="78">
        <f t="shared" si="1"/>
        <v>0</v>
      </c>
      <c r="J14" s="22"/>
      <c r="K14" s="22"/>
      <c r="L14" s="35"/>
      <c r="M14" s="23"/>
      <c r="N14" s="2"/>
    </row>
    <row r="15" spans="1:14" s="7" customFormat="1" ht="44.25" customHeight="1" thickBot="1">
      <c r="A15" s="52" t="s">
        <v>27</v>
      </c>
      <c r="B15" s="54">
        <v>34735</v>
      </c>
      <c r="C15" s="55" t="s">
        <v>163</v>
      </c>
      <c r="D15" s="38" t="s">
        <v>190</v>
      </c>
      <c r="E15" s="56">
        <v>1280</v>
      </c>
      <c r="F15" s="138"/>
      <c r="G15" s="20"/>
      <c r="H15" s="78">
        <f t="shared" si="0"/>
        <v>0</v>
      </c>
      <c r="I15" s="78">
        <f t="shared" si="1"/>
        <v>0</v>
      </c>
      <c r="J15" s="22"/>
      <c r="K15" s="22"/>
      <c r="L15" s="35"/>
      <c r="M15" s="23"/>
      <c r="N15" s="2"/>
    </row>
    <row r="16" spans="1:13" s="6" customFormat="1" ht="25.9" customHeight="1" thickBot="1">
      <c r="A16" s="208" t="s">
        <v>121</v>
      </c>
      <c r="B16" s="209"/>
      <c r="C16" s="209"/>
      <c r="D16" s="209"/>
      <c r="E16" s="209"/>
      <c r="F16" s="209"/>
      <c r="G16" s="210"/>
      <c r="H16" s="80">
        <f>SUM(H11:H15)</f>
        <v>0</v>
      </c>
      <c r="I16" s="81">
        <f>SUM(I11:I15)</f>
        <v>0</v>
      </c>
      <c r="J16" s="70"/>
      <c r="K16" s="71"/>
      <c r="L16" s="71"/>
      <c r="M16" s="71"/>
    </row>
    <row r="17" spans="1:13" s="6" customFormat="1" ht="10.15" customHeight="1" thickBot="1">
      <c r="A17" s="185"/>
      <c r="B17" s="185"/>
      <c r="C17" s="185"/>
      <c r="D17" s="186"/>
      <c r="E17" s="186"/>
      <c r="F17" s="186"/>
      <c r="G17" s="186"/>
      <c r="H17" s="186"/>
      <c r="I17" s="186"/>
      <c r="J17" s="186"/>
      <c r="K17" s="186"/>
      <c r="L17" s="186"/>
      <c r="M17" s="186"/>
    </row>
    <row r="18" spans="1:8" ht="30" customHeight="1" thickBot="1">
      <c r="A18" s="259" t="s">
        <v>148</v>
      </c>
      <c r="B18" s="260"/>
      <c r="C18" s="261"/>
      <c r="D18" s="271" t="s">
        <v>17</v>
      </c>
      <c r="E18" s="272"/>
      <c r="F18" s="189">
        <f>H16</f>
        <v>0</v>
      </c>
      <c r="G18" s="190"/>
      <c r="H18" s="191"/>
    </row>
    <row r="19" spans="1:8" ht="30" customHeight="1" thickBot="1">
      <c r="A19" s="13"/>
      <c r="B19" s="13"/>
      <c r="C19" s="13"/>
      <c r="D19" s="273" t="s">
        <v>19</v>
      </c>
      <c r="E19" s="274"/>
      <c r="F19" s="194">
        <f>F20-F18</f>
        <v>0</v>
      </c>
      <c r="G19" s="195"/>
      <c r="H19" s="196"/>
    </row>
    <row r="20" spans="1:8" ht="30" customHeight="1" thickBot="1">
      <c r="A20" s="11"/>
      <c r="B20" s="11"/>
      <c r="C20" s="11"/>
      <c r="D20" s="246" t="s">
        <v>18</v>
      </c>
      <c r="E20" s="247"/>
      <c r="F20" s="215">
        <f aca="true" t="shared" si="2" ref="F20">I16</f>
        <v>0</v>
      </c>
      <c r="G20" s="195"/>
      <c r="H20" s="196"/>
    </row>
    <row r="21" spans="1:13" s="6" customFormat="1" ht="10.15" customHeight="1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6" customFormat="1" ht="25.15" customHeight="1" thickBot="1">
      <c r="A22" s="219" t="s">
        <v>11</v>
      </c>
      <c r="B22" s="219"/>
      <c r="C22" s="219"/>
      <c r="D22" s="219"/>
      <c r="E22" s="219"/>
      <c r="F22" s="220"/>
      <c r="G22"/>
      <c r="H22"/>
      <c r="I22"/>
      <c r="J22"/>
      <c r="K22"/>
      <c r="L22"/>
      <c r="M22"/>
    </row>
    <row r="23" spans="1:7" s="9" customFormat="1" ht="36" customHeight="1" thickBot="1">
      <c r="A23" s="181" t="s">
        <v>241</v>
      </c>
      <c r="B23" s="182"/>
      <c r="C23" s="182"/>
      <c r="D23" s="182"/>
      <c r="E23" s="182"/>
      <c r="F23" s="183" t="s">
        <v>9</v>
      </c>
      <c r="G23" s="184"/>
    </row>
    <row r="24" spans="1:7" s="9" customFormat="1" ht="31.5" customHeight="1">
      <c r="A24" s="197" t="s">
        <v>70</v>
      </c>
      <c r="B24" s="198"/>
      <c r="C24" s="198"/>
      <c r="D24" s="199"/>
      <c r="E24" s="199"/>
      <c r="F24" s="200"/>
      <c r="G24" s="201"/>
    </row>
    <row r="25" spans="1:7" s="9" customFormat="1" ht="57" customHeight="1">
      <c r="A25" s="172" t="s">
        <v>12</v>
      </c>
      <c r="B25" s="173"/>
      <c r="C25" s="173"/>
      <c r="D25" s="174"/>
      <c r="E25" s="174"/>
      <c r="F25" s="175"/>
      <c r="G25" s="176"/>
    </row>
    <row r="26" spans="1:7" s="9" customFormat="1" ht="25.15" customHeight="1">
      <c r="A26" s="169" t="s">
        <v>7</v>
      </c>
      <c r="B26" s="170"/>
      <c r="C26" s="170"/>
      <c r="D26" s="170"/>
      <c r="E26" s="170"/>
      <c r="F26" s="175"/>
      <c r="G26" s="176"/>
    </row>
    <row r="27" spans="1:7" s="9" customFormat="1" ht="25.15" customHeight="1">
      <c r="A27" s="159" t="s">
        <v>8</v>
      </c>
      <c r="B27" s="160"/>
      <c r="C27" s="160"/>
      <c r="D27" s="160"/>
      <c r="E27" s="160"/>
      <c r="F27" s="175"/>
      <c r="G27" s="176"/>
    </row>
    <row r="28" spans="1:7" s="9" customFormat="1" ht="25.15" customHeight="1">
      <c r="A28" s="159" t="s">
        <v>340</v>
      </c>
      <c r="B28" s="160"/>
      <c r="C28" s="160"/>
      <c r="D28" s="160"/>
      <c r="E28" s="161"/>
      <c r="F28" s="155"/>
      <c r="G28" s="156"/>
    </row>
    <row r="29" spans="1:11" s="9" customFormat="1" ht="25.15" customHeight="1" thickBot="1">
      <c r="A29" s="283" t="s">
        <v>313</v>
      </c>
      <c r="B29" s="284"/>
      <c r="C29" s="284"/>
      <c r="D29" s="284"/>
      <c r="E29" s="285"/>
      <c r="F29" s="157"/>
      <c r="G29" s="158"/>
      <c r="I29" s="300"/>
      <c r="J29" s="300"/>
      <c r="K29" s="300"/>
    </row>
    <row r="30" spans="1:5" s="9" customFormat="1" ht="15.75">
      <c r="A30" s="10"/>
      <c r="B30" s="10"/>
      <c r="C30" s="10"/>
      <c r="D30" s="10"/>
      <c r="E30" s="10"/>
    </row>
    <row r="31" spans="1:7" ht="12.75">
      <c r="A31" s="262" t="s">
        <v>13</v>
      </c>
      <c r="B31" s="262"/>
      <c r="C31" s="262"/>
      <c r="D31" s="262"/>
      <c r="E31" s="262"/>
      <c r="F31" s="262"/>
      <c r="G31" s="262"/>
    </row>
    <row r="33" spans="1:9" ht="12.75">
      <c r="A33" s="165" t="s">
        <v>53</v>
      </c>
      <c r="B33" s="165"/>
      <c r="C33" s="165"/>
      <c r="D33" s="165"/>
      <c r="E33" s="165"/>
      <c r="F33" s="165"/>
      <c r="G33" s="165"/>
      <c r="H33" s="165"/>
      <c r="I33" s="165"/>
    </row>
    <row r="34" spans="1:9" ht="12.75">
      <c r="A34" s="166"/>
      <c r="B34" s="166"/>
      <c r="C34" s="166"/>
      <c r="D34" s="166"/>
      <c r="E34" s="166"/>
      <c r="F34" s="166"/>
      <c r="G34" s="166"/>
      <c r="H34" s="166"/>
      <c r="I34" s="166"/>
    </row>
    <row r="35" spans="1:9" ht="23.25" customHeight="1">
      <c r="A35" s="166" t="s">
        <v>14</v>
      </c>
      <c r="B35" s="166"/>
      <c r="C35" s="166"/>
      <c r="D35" s="166"/>
      <c r="E35" s="166"/>
      <c r="F35" s="166"/>
      <c r="G35" s="166"/>
      <c r="H35" s="166"/>
      <c r="I35" s="166"/>
    </row>
    <row r="36" spans="1:9" ht="12.75">
      <c r="A36" s="167" t="s">
        <v>54</v>
      </c>
      <c r="B36" s="167"/>
      <c r="C36" s="167"/>
      <c r="D36" s="167"/>
      <c r="E36" s="167"/>
      <c r="F36" s="167"/>
      <c r="G36" s="167"/>
      <c r="H36" s="167"/>
      <c r="I36" s="167"/>
    </row>
    <row r="37" spans="1:9" ht="17.25" customHeight="1">
      <c r="A37" s="168" t="s">
        <v>15</v>
      </c>
      <c r="B37" s="168"/>
      <c r="C37" s="168"/>
      <c r="D37" s="168"/>
      <c r="E37" s="168"/>
      <c r="F37" s="168"/>
      <c r="G37" s="168"/>
      <c r="H37" s="168"/>
      <c r="I37" s="168"/>
    </row>
    <row r="38" spans="1:9" ht="12.75">
      <c r="A38" s="85"/>
      <c r="B38" s="85"/>
      <c r="C38" s="85"/>
      <c r="D38" s="85"/>
      <c r="E38" s="85"/>
      <c r="F38" s="85"/>
      <c r="G38" s="85"/>
      <c r="H38" s="85"/>
      <c r="I38" s="85"/>
    </row>
  </sheetData>
  <sheetProtection sheet="1" objects="1" scenarios="1"/>
  <mergeCells count="41">
    <mergeCell ref="A17:M17"/>
    <mergeCell ref="H1:M1"/>
    <mergeCell ref="A2:M2"/>
    <mergeCell ref="A3:D3"/>
    <mergeCell ref="E3:M3"/>
    <mergeCell ref="A4:D4"/>
    <mergeCell ref="E4:M4"/>
    <mergeCell ref="A5:D5"/>
    <mergeCell ref="E5:M5"/>
    <mergeCell ref="A7:M7"/>
    <mergeCell ref="A8:M8"/>
    <mergeCell ref="A16:G16"/>
    <mergeCell ref="A25:E25"/>
    <mergeCell ref="F25:G25"/>
    <mergeCell ref="A18:C18"/>
    <mergeCell ref="D18:E18"/>
    <mergeCell ref="F18:H18"/>
    <mergeCell ref="D19:E19"/>
    <mergeCell ref="F19:H19"/>
    <mergeCell ref="D20:E20"/>
    <mergeCell ref="F20:H20"/>
    <mergeCell ref="A22:F22"/>
    <mergeCell ref="A23:E23"/>
    <mergeCell ref="F23:G23"/>
    <mergeCell ref="A24:E24"/>
    <mergeCell ref="F24:G24"/>
    <mergeCell ref="A26:E26"/>
    <mergeCell ref="F26:G26"/>
    <mergeCell ref="A27:E27"/>
    <mergeCell ref="F27:G27"/>
    <mergeCell ref="A28:E28"/>
    <mergeCell ref="F28:G28"/>
    <mergeCell ref="A35:I35"/>
    <mergeCell ref="A36:I36"/>
    <mergeCell ref="A37:I37"/>
    <mergeCell ref="I29:K29"/>
    <mergeCell ref="F29:G29"/>
    <mergeCell ref="A31:G31"/>
    <mergeCell ref="A33:I33"/>
    <mergeCell ref="A34:I34"/>
    <mergeCell ref="A29:E29"/>
  </mergeCell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</dc:creator>
  <cp:keywords/>
  <dc:description/>
  <cp:lastModifiedBy>Jana Ďuranová</cp:lastModifiedBy>
  <cp:lastPrinted>2023-05-22T11:20:07Z</cp:lastPrinted>
  <dcterms:created xsi:type="dcterms:W3CDTF">2018-08-14T05:12:51Z</dcterms:created>
  <dcterms:modified xsi:type="dcterms:W3CDTF">2023-05-22T11:29:25Z</dcterms:modified>
  <cp:category/>
  <cp:version/>
  <cp:contentType/>
  <cp:contentStatus/>
</cp:coreProperties>
</file>