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16" yWindow="65416" windowWidth="29040" windowHeight="15840" activeTab="0"/>
  </bookViews>
  <sheets>
    <sheet name="Rekapitulace stavby" sheetId="1" r:id="rId1"/>
    <sheet name="SO 01- fasáda" sheetId="2" r:id="rId2"/>
  </sheets>
  <definedNames/>
  <calcPr calcId="181029"/>
</workbook>
</file>

<file path=xl/sharedStrings.xml><?xml version="1.0" encoding="utf-8"?>
<sst xmlns="http://schemas.openxmlformats.org/spreadsheetml/2006/main" count="157" uniqueCount="99">
  <si>
    <t>Typ</t>
  </si>
  <si>
    <t>Popis</t>
  </si>
  <si>
    <t>MJ</t>
  </si>
  <si>
    <t>Výměra</t>
  </si>
  <si>
    <t>Jedn. cena</t>
  </si>
  <si>
    <t>Cena</t>
  </si>
  <si>
    <t>1</t>
  </si>
  <si>
    <t>Zemní výkopové práce a demolické práce</t>
  </si>
  <si>
    <t>Odstranění betonů a stávajících betonových dlaždice po obvodu objektu v šíři 1 000 mm</t>
  </si>
  <si>
    <t>m²</t>
  </si>
  <si>
    <t>Ruční výkop po obvodu šíře 50 cm hloubka 0,4 m včetně začištění základů</t>
  </si>
  <si>
    <t>m3</t>
  </si>
  <si>
    <t>Odvoz suti a výkopků do kontejneru kolečkem do 50 m2</t>
  </si>
  <si>
    <t xml:space="preserve">Adhézní můstek na stávájící obklad </t>
  </si>
  <si>
    <t>m2</t>
  </si>
  <si>
    <t>Dodávka a montáž nopové folie š 0,5 m</t>
  </si>
  <si>
    <t>Dodávka a montáž ukončovací lišty k nopové folii</t>
  </si>
  <si>
    <t>bm</t>
  </si>
  <si>
    <t>Zpětné zásypy z PDK včetně hutnění</t>
  </si>
  <si>
    <t>Zpětné naskládání zámkové dlažby</t>
  </si>
  <si>
    <t>Odvoz suti a výkopků na skládku</t>
  </si>
  <si>
    <t>Skládkovné likvidace suti a výkopků</t>
  </si>
  <si>
    <t>Přípravné práce</t>
  </si>
  <si>
    <t>Příprava podkladu - omytí tlakovou vodou</t>
  </si>
  <si>
    <t>Zakrytí výplné vnějších otvorů, podlah a vyčištění od stavebních hmot</t>
  </si>
  <si>
    <t>Otlučení nesoudržné ( odfouklé ) omítky včetně začištění jádrovou omítkou  - rozsah cca</t>
  </si>
  <si>
    <t>Kontaktní zateplovací systém a povrchové úpravy</t>
  </si>
  <si>
    <t>Dolepení dozdívané části z EPS různé tloušťky</t>
  </si>
  <si>
    <t>Systémové příslušenství k provedení fasády</t>
  </si>
  <si>
    <t>Ukončovací profil fasády</t>
  </si>
  <si>
    <t>m</t>
  </si>
  <si>
    <t>Rohový profil ETICS s integrovanou síťovinou odolnou vůči alkáliím k ochraně rohů a hran 10/10 cm</t>
  </si>
  <si>
    <t>Okenní a dveřní připojovací profil ETICS s integrovanou síťovinou odlnou vůči alkáliímk bezpečnému napojení ETICS k otvorovým výplním</t>
  </si>
  <si>
    <t>Parapetní profil ETICS s integrovanou síťovinou odolnou vůči alkáliím pro optimální odvod vody</t>
  </si>
  <si>
    <t>Ventilační mřížky včetně PVC vsuvky 100</t>
  </si>
  <si>
    <t>ks</t>
  </si>
  <si>
    <t>Zámečnické práce + elektrikářské práce</t>
  </si>
  <si>
    <t>Demontáž stávajících nefunkčních prvků na fasádě včetně úprav</t>
  </si>
  <si>
    <t>kpl</t>
  </si>
  <si>
    <t>Klempířské práce</t>
  </si>
  <si>
    <t>Demontáž stávajících parapetů</t>
  </si>
  <si>
    <t>Příprava podkladu pro oplechování parapetů</t>
  </si>
  <si>
    <t>Oprava stávající oplechování stříšky nad vchodem - obroušení + nátěr</t>
  </si>
  <si>
    <t>Oplechování parapetů z lakovaného pozinku rš. 400 mm včetně boků</t>
  </si>
  <si>
    <t>Demontáž + zpetná montáž svodů upravených včetně nátěru</t>
  </si>
  <si>
    <t>Dodávka a montáž nového štítového plechování z důvodu rozšíření o tepelný izolant</t>
  </si>
  <si>
    <t>Lešení</t>
  </si>
  <si>
    <t>Lešení potřebné pro zhotovení celého díla vč. Montáž, demontáže, dopravy a pronájmu</t>
  </si>
  <si>
    <t>Montáž + pronájem + demontáž ochranných sítí na lešení</t>
  </si>
  <si>
    <t>Ostatní</t>
  </si>
  <si>
    <t>Přesun hmot a likvidace odpadu</t>
  </si>
  <si>
    <t>%</t>
  </si>
  <si>
    <t>Doprava materiálů a osob</t>
  </si>
  <si>
    <t>Koordinační činnost a vedlejší rozpočtové náklady</t>
  </si>
  <si>
    <t>celkem bez DPH</t>
  </si>
  <si>
    <t/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</si>
  <si>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</si>
  <si>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</si>
  <si>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</si>
  <si>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</si>
  <si>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</si>
  <si>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</si>
  <si>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</si>
  <si>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</si>
  <si>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</si>
  <si>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</si>
  <si>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</si>
  <si>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</si>
  <si>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</si>
  <si>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</si>
  <si>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</si>
  <si>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Výše daně</t>
  </si>
  <si>
    <t>DPH</t>
  </si>
  <si>
    <t>základní</t>
  </si>
  <si>
    <t>Cena s DPH</t>
  </si>
  <si>
    <t>REKAPITULACE OBJEKTŮ STAVBY A SOUPISŮ PRACÍ</t>
  </si>
  <si>
    <t>Jan Ságl</t>
  </si>
  <si>
    <t>Kód</t>
  </si>
  <si>
    <t>Cena s DPH [CZK]  21%</t>
  </si>
  <si>
    <t>Náklady z rozpočtů</t>
  </si>
  <si>
    <t>I.</t>
  </si>
  <si>
    <t>II.</t>
  </si>
  <si>
    <t>SO 01</t>
  </si>
  <si>
    <t>REKAPITULACE STAVBY - OBNOVA FASÁDY J</t>
  </si>
  <si>
    <t>Vysazení dveří vstupních dveří 2,4*2,55, vybourání zárubně, zazdění otvoru a zpravení omítek včetně štuku a malby.</t>
  </si>
  <si>
    <t>KPL</t>
  </si>
  <si>
    <t>III.</t>
  </si>
  <si>
    <t>IV.</t>
  </si>
  <si>
    <t>V.</t>
  </si>
  <si>
    <t>VI.</t>
  </si>
  <si>
    <t>VII.</t>
  </si>
  <si>
    <t>VIII.</t>
  </si>
  <si>
    <t>Dodávka a montáž XPS  tl. 140 mm soklová část 0,8 m nad terénem + 0,3 m pod terén</t>
  </si>
  <si>
    <t xml:space="preserve">Dodávka a montáž EPS  tl. 20 - 30 mm včetně 2x stěrka s tkaninou, silikonová omítka probarvená 1,5 mm včetně penetrace </t>
  </si>
  <si>
    <t>Demontáž + zpětná montáž hromosvodu+ revize</t>
  </si>
  <si>
    <t xml:space="preserve">Demontáž dřevěného podhledu na štítech + montáž nových sádrovláknitých desek to exteriéru  desek s kontaktním můstkem </t>
  </si>
  <si>
    <t>Zhotovení podhledu ze sádrovláknitých desek do exteriéru desek na vlastním roštu včetně stěrky s tkaninou a fasádní silikonovou omítkou  1,5</t>
  </si>
  <si>
    <t>Dodávka a montáž EPS  tl. 160 mm včetně 2x stěrka s tkaninou, silikonová omítka probarvená 1,5 mm včetně penetrace- včetně štítů</t>
  </si>
  <si>
    <t xml:space="preserve">Dodávka a montáž 2x stěrka s tkaninou včetně rohování, ukončovacích lišt k oknům, probarvené penetrace pod Mozaiku + mozaiková omítka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</si>
</sst>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00\ 00"/>
    <numFmt numFmtId="165" formatCode="dd\.mm\.yyyy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11"/>
      <color rgb="FF002060"/>
      <name val="Arial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 locked="0"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</cellStyleXfs>
  <cellXfs count="79">
    <xf numFmtId="0" fontId="0" fillId="0" borderId="0" xfId="0"/>
    <xf numFmtId="2" fontId="0" fillId="0" borderId="0" xfId="0" applyNumberFormat="1"/>
    <xf numFmtId="49" fontId="4" fillId="0" borderId="1" xfId="20" applyNumberFormat="1" applyFont="1" applyBorder="1" applyAlignment="1">
      <alignment horizontal="center"/>
      <protection/>
    </xf>
    <xf numFmtId="0" fontId="4" fillId="0" borderId="1" xfId="20" applyFont="1" applyBorder="1" applyAlignment="1">
      <alignment horizontal="left"/>
      <protection/>
    </xf>
    <xf numFmtId="4" fontId="4" fillId="0" borderId="1" xfId="20" applyNumberFormat="1" applyFont="1" applyBorder="1" applyAlignment="1">
      <alignment horizontal="right"/>
      <protection/>
    </xf>
    <xf numFmtId="2" fontId="4" fillId="0" borderId="1" xfId="20" applyNumberFormat="1" applyFont="1" applyBorder="1" applyAlignment="1">
      <alignment horizontal="right"/>
      <protection/>
    </xf>
    <xf numFmtId="2" fontId="4" fillId="0" borderId="1" xfId="20" applyNumberFormat="1" applyFont="1" applyBorder="1">
      <alignment/>
      <protection/>
    </xf>
    <xf numFmtId="0" fontId="6" fillId="0" borderId="1" xfId="20" applyFont="1" applyBorder="1" applyAlignment="1">
      <alignment horizontal="left" vertical="center" wrapText="1"/>
      <protection/>
    </xf>
    <xf numFmtId="164" fontId="6" fillId="0" borderId="1" xfId="20" applyNumberFormat="1" applyFont="1" applyBorder="1" applyAlignment="1">
      <alignment horizontal="center" vertical="center"/>
      <protection/>
    </xf>
    <xf numFmtId="2" fontId="6" fillId="0" borderId="1" xfId="20" applyNumberFormat="1" applyFont="1" applyBorder="1" applyAlignment="1">
      <alignment horizontal="center" vertical="center"/>
      <protection/>
    </xf>
    <xf numFmtId="2" fontId="6" fillId="0" borderId="1" xfId="20" applyNumberFormat="1" applyFont="1" applyBorder="1" applyAlignment="1">
      <alignment horizontal="right" vertical="center"/>
      <protection/>
    </xf>
    <xf numFmtId="49" fontId="6" fillId="0" borderId="1" xfId="20" applyNumberFormat="1" applyFont="1" applyBorder="1" applyAlignment="1">
      <alignment horizontal="center" vertical="center"/>
      <protection/>
    </xf>
    <xf numFmtId="0" fontId="5" fillId="0" borderId="1" xfId="20" applyFont="1" applyBorder="1">
      <alignment/>
      <protection/>
    </xf>
    <xf numFmtId="2" fontId="5" fillId="0" borderId="1" xfId="20" applyNumberFormat="1" applyFont="1" applyBorder="1">
      <alignment/>
      <protection/>
    </xf>
    <xf numFmtId="2" fontId="4" fillId="0" borderId="1" xfId="20" applyNumberFormat="1" applyFont="1" applyBorder="1" applyAlignment="1">
      <alignment horizontal="center"/>
      <protection/>
    </xf>
    <xf numFmtId="0" fontId="4" fillId="0" borderId="1" xfId="20" applyFont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horizontal="center" vertical="center"/>
      <protection/>
    </xf>
    <xf numFmtId="2" fontId="5" fillId="0" borderId="1" xfId="20" applyNumberFormat="1" applyFont="1" applyBorder="1" applyAlignment="1">
      <alignment horizontal="center" vertical="center"/>
      <protection/>
    </xf>
    <xf numFmtId="2" fontId="5" fillId="0" borderId="1" xfId="20" applyNumberFormat="1" applyFont="1" applyBorder="1" applyAlignment="1">
      <alignment vertical="center"/>
      <protection/>
    </xf>
    <xf numFmtId="2" fontId="9" fillId="0" borderId="1" xfId="20" applyNumberFormat="1" applyFont="1" applyBorder="1" applyAlignment="1">
      <alignment horizontal="right" vertical="center"/>
      <protection/>
    </xf>
    <xf numFmtId="2" fontId="10" fillId="0" borderId="1" xfId="20" applyNumberFormat="1" applyFont="1" applyBorder="1">
      <alignment/>
      <protection/>
    </xf>
    <xf numFmtId="0" fontId="2" fillId="0" borderId="0" xfId="0" applyFont="1"/>
    <xf numFmtId="2" fontId="2" fillId="0" borderId="0" xfId="0" applyNumberFormat="1" applyFont="1"/>
    <xf numFmtId="0" fontId="11" fillId="0" borderId="0" xfId="20" applyFont="1" applyAlignment="1">
      <alignment vertical="center"/>
      <protection/>
    </xf>
    <xf numFmtId="2" fontId="12" fillId="0" borderId="0" xfId="0" applyNumberFormat="1" applyFont="1"/>
    <xf numFmtId="0" fontId="3" fillId="0" borderId="0" xfId="27" applyFont="1" applyAlignment="1">
      <alignment vertical="center"/>
      <protection/>
    </xf>
    <xf numFmtId="0" fontId="14" fillId="0" borderId="0" xfId="27" applyFont="1" applyAlignment="1">
      <alignment vertical="center"/>
      <protection/>
    </xf>
    <xf numFmtId="0" fontId="15" fillId="0" borderId="0" xfId="27" applyFont="1" applyAlignment="1">
      <alignment vertical="center"/>
      <protection/>
    </xf>
    <xf numFmtId="0" fontId="17" fillId="0" borderId="0" xfId="27" applyFont="1" applyAlignment="1">
      <alignment horizontal="left" vertical="center"/>
      <protection/>
    </xf>
    <xf numFmtId="0" fontId="3" fillId="0" borderId="0" xfId="27" applyFont="1" applyAlignment="1">
      <alignment horizontal="left" vertical="center"/>
      <protection/>
    </xf>
    <xf numFmtId="0" fontId="14" fillId="0" borderId="0" xfId="27" applyFont="1" applyAlignment="1">
      <alignment horizontal="left" vertical="top"/>
      <protection/>
    </xf>
    <xf numFmtId="0" fontId="13" fillId="0" borderId="0" xfId="27" applyAlignment="1">
      <alignment vertical="center"/>
      <protection/>
    </xf>
    <xf numFmtId="0" fontId="18" fillId="0" borderId="2" xfId="27" applyFont="1" applyBorder="1" applyAlignment="1">
      <alignment horizontal="left" vertical="center"/>
      <protection/>
    </xf>
    <xf numFmtId="0" fontId="13" fillId="0" borderId="2" xfId="27" applyBorder="1" applyAlignment="1">
      <alignment vertical="center"/>
      <protection/>
    </xf>
    <xf numFmtId="0" fontId="13" fillId="2" borderId="0" xfId="27" applyFill="1" applyAlignment="1">
      <alignment vertical="center"/>
      <protection/>
    </xf>
    <xf numFmtId="0" fontId="15" fillId="2" borderId="3" xfId="27" applyFont="1" applyFill="1" applyBorder="1" applyAlignment="1">
      <alignment horizontal="left" vertical="center"/>
      <protection/>
    </xf>
    <xf numFmtId="0" fontId="13" fillId="2" borderId="4" xfId="27" applyFill="1" applyBorder="1" applyAlignment="1">
      <alignment vertical="center"/>
      <protection/>
    </xf>
    <xf numFmtId="0" fontId="13" fillId="0" borderId="5" xfId="27" applyBorder="1" applyAlignment="1">
      <alignment vertical="center"/>
      <protection/>
    </xf>
    <xf numFmtId="0" fontId="13" fillId="0" borderId="6" xfId="27" applyBorder="1" applyAlignment="1">
      <alignment vertical="center"/>
      <protection/>
    </xf>
    <xf numFmtId="0" fontId="14" fillId="0" borderId="0" xfId="27" applyFont="1" applyAlignment="1">
      <alignment horizontal="left" vertical="center"/>
      <protection/>
    </xf>
    <xf numFmtId="0" fontId="15" fillId="0" borderId="0" xfId="27" applyFont="1" applyAlignment="1">
      <alignment horizontal="left" vertical="center"/>
      <protection/>
    </xf>
    <xf numFmtId="14" fontId="3" fillId="0" borderId="0" xfId="27" applyNumberFormat="1" applyFont="1" applyAlignment="1">
      <alignment horizontal="left" vertical="center"/>
      <protection/>
    </xf>
    <xf numFmtId="0" fontId="19" fillId="3" borderId="4" xfId="27" applyFont="1" applyFill="1" applyBorder="1" applyAlignment="1">
      <alignment horizontal="left" vertical="center"/>
      <protection/>
    </xf>
    <xf numFmtId="0" fontId="14" fillId="0" borderId="0" xfId="27" applyFont="1" applyAlignment="1">
      <alignment horizontal="left" vertical="center" wrapText="1"/>
      <protection/>
    </xf>
    <xf numFmtId="0" fontId="13" fillId="0" borderId="0" xfId="27">
      <alignment/>
      <protection/>
    </xf>
    <xf numFmtId="0" fontId="13" fillId="0" borderId="6" xfId="27" applyBorder="1">
      <alignment/>
      <protection/>
    </xf>
    <xf numFmtId="0" fontId="3" fillId="0" borderId="0" xfId="27" applyFont="1" applyAlignment="1">
      <alignment horizontal="left" vertical="top"/>
      <protection/>
    </xf>
    <xf numFmtId="0" fontId="13" fillId="0" borderId="7" xfId="27" applyBorder="1">
      <alignment/>
      <protection/>
    </xf>
    <xf numFmtId="0" fontId="3" fillId="0" borderId="0" xfId="27" applyFont="1" applyAlignment="1">
      <alignment horizontal="right" vertical="center"/>
      <protection/>
    </xf>
    <xf numFmtId="0" fontId="21" fillId="0" borderId="0" xfId="0" applyFont="1"/>
    <xf numFmtId="9" fontId="3" fillId="0" borderId="0" xfId="27" applyNumberFormat="1" applyFont="1" applyAlignment="1">
      <alignment vertical="center"/>
      <protection/>
    </xf>
    <xf numFmtId="1" fontId="4" fillId="0" borderId="1" xfId="20" applyNumberFormat="1" applyFont="1" applyBorder="1" applyAlignment="1">
      <alignment horizontal="center"/>
      <protection/>
    </xf>
    <xf numFmtId="1" fontId="8" fillId="0" borderId="1" xfId="20" applyNumberFormat="1" applyFont="1" applyBorder="1" applyAlignment="1">
      <alignment horizontal="center"/>
      <protection/>
    </xf>
    <xf numFmtId="1" fontId="7" fillId="0" borderId="1" xfId="20" applyNumberFormat="1" applyFont="1" applyBorder="1" applyAlignment="1">
      <alignment horizontal="center" vertical="center"/>
      <protection/>
    </xf>
    <xf numFmtId="1" fontId="6" fillId="0" borderId="1" xfId="20" applyNumberFormat="1" applyFont="1" applyBorder="1" applyAlignment="1">
      <alignment horizontal="center" vertical="top"/>
      <protection/>
    </xf>
    <xf numFmtId="1" fontId="0" fillId="0" borderId="0" xfId="0" applyNumberFormat="1"/>
    <xf numFmtId="0" fontId="13" fillId="0" borderId="0" xfId="27">
      <alignment/>
      <protection/>
    </xf>
    <xf numFmtId="0" fontId="3" fillId="0" borderId="0" xfId="27" applyFont="1" applyAlignment="1">
      <alignment horizontal="left" vertical="center" wrapText="1"/>
      <protection/>
    </xf>
    <xf numFmtId="4" fontId="18" fillId="0" borderId="2" xfId="27" applyNumberFormat="1" applyFont="1" applyBorder="1" applyAlignment="1">
      <alignment vertical="center"/>
      <protection/>
    </xf>
    <xf numFmtId="0" fontId="13" fillId="0" borderId="2" xfId="27" applyBorder="1" applyAlignment="1">
      <alignment vertical="center"/>
      <protection/>
    </xf>
    <xf numFmtId="0" fontId="3" fillId="0" borderId="0" xfId="27" applyFont="1" applyAlignment="1">
      <alignment horizontal="right" vertical="center"/>
      <protection/>
    </xf>
    <xf numFmtId="4" fontId="18" fillId="0" borderId="0" xfId="27" applyNumberFormat="1" applyFont="1" applyAlignment="1">
      <alignment vertical="center"/>
      <protection/>
    </xf>
    <xf numFmtId="0" fontId="3" fillId="0" borderId="0" xfId="27" applyFont="1" applyAlignment="1">
      <alignment vertical="center"/>
      <protection/>
    </xf>
    <xf numFmtId="4" fontId="16" fillId="0" borderId="0" xfId="27" applyNumberFormat="1" applyFont="1" applyAlignment="1">
      <alignment vertical="center"/>
      <protection/>
    </xf>
    <xf numFmtId="0" fontId="16" fillId="0" borderId="0" xfId="27" applyFont="1" applyAlignment="1">
      <alignment vertical="center"/>
      <protection/>
    </xf>
    <xf numFmtId="0" fontId="14" fillId="0" borderId="0" xfId="27" applyFont="1" applyAlignment="1">
      <alignment horizontal="left" vertical="center" wrapText="1"/>
      <protection/>
    </xf>
    <xf numFmtId="4" fontId="15" fillId="0" borderId="0" xfId="27" applyNumberFormat="1" applyFont="1" applyAlignment="1">
      <alignment horizontal="right" vertical="center"/>
      <protection/>
    </xf>
    <xf numFmtId="4" fontId="15" fillId="0" borderId="0" xfId="27" applyNumberFormat="1" applyFont="1" applyAlignment="1">
      <alignment vertical="center"/>
      <protection/>
    </xf>
    <xf numFmtId="0" fontId="19" fillId="3" borderId="3" xfId="27" applyFont="1" applyFill="1" applyBorder="1" applyAlignment="1">
      <alignment horizontal="center" vertical="center"/>
      <protection/>
    </xf>
    <xf numFmtId="0" fontId="19" fillId="3" borderId="4" xfId="27" applyFont="1" applyFill="1" applyBorder="1" applyAlignment="1">
      <alignment horizontal="left" vertical="center"/>
      <protection/>
    </xf>
    <xf numFmtId="0" fontId="19" fillId="3" borderId="4" xfId="27" applyFont="1" applyFill="1" applyBorder="1" applyAlignment="1">
      <alignment horizontal="center" vertical="center"/>
      <protection/>
    </xf>
    <xf numFmtId="0" fontId="19" fillId="3" borderId="8" xfId="27" applyFont="1" applyFill="1" applyBorder="1" applyAlignment="1">
      <alignment horizontal="left" vertical="center"/>
      <protection/>
    </xf>
    <xf numFmtId="0" fontId="14" fillId="0" borderId="0" xfId="27" applyFont="1" applyAlignment="1">
      <alignment vertical="center"/>
      <protection/>
    </xf>
    <xf numFmtId="165" fontId="3" fillId="0" borderId="0" xfId="27" applyNumberFormat="1" applyFont="1" applyAlignment="1">
      <alignment horizontal="left" vertical="center"/>
      <protection/>
    </xf>
    <xf numFmtId="0" fontId="3" fillId="0" borderId="0" xfId="27" applyFont="1" applyAlignment="1">
      <alignment vertical="center" wrapText="1"/>
      <protection/>
    </xf>
    <xf numFmtId="4" fontId="15" fillId="2" borderId="4" xfId="27" applyNumberFormat="1" applyFont="1" applyFill="1" applyBorder="1" applyAlignment="1">
      <alignment vertical="center"/>
      <protection/>
    </xf>
    <xf numFmtId="0" fontId="13" fillId="2" borderId="4" xfId="27" applyFill="1" applyBorder="1" applyAlignment="1">
      <alignment vertical="center"/>
      <protection/>
    </xf>
    <xf numFmtId="0" fontId="13" fillId="2" borderId="8" xfId="27" applyFill="1" applyBorder="1" applyAlignment="1">
      <alignment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 3" xfId="21"/>
    <cellStyle name="Normální 2" xfId="22"/>
    <cellStyle name="Procenta 2" xfId="23"/>
    <cellStyle name="Normální 4" xfId="24"/>
    <cellStyle name="Měna 2" xfId="25"/>
    <cellStyle name="Procenta 3" xfId="26"/>
    <cellStyle name="normální 6" xfId="27"/>
    <cellStyle name="Hypertextový odkaz 2" xfId="2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zoomScale="70" zoomScaleNormal="70" workbookViewId="0" topLeftCell="A1">
      <selection activeCell="I31" sqref="I31:M31"/>
    </sheetView>
  </sheetViews>
  <sheetFormatPr defaultColWidth="9.140625" defaultRowHeight="15"/>
  <cols>
    <col min="3" max="3" width="7.28125" style="0" customWidth="1"/>
    <col min="5" max="5" width="6.140625" style="0" customWidth="1"/>
  </cols>
  <sheetData>
    <row r="1" spans="1:14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8">
      <c r="A4" s="45"/>
      <c r="B4" s="29" t="s">
        <v>83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>
      <c r="A5" s="45"/>
      <c r="B5" s="47" t="s">
        <v>56</v>
      </c>
      <c r="C5" s="45"/>
      <c r="D5" s="45"/>
      <c r="E5" s="45"/>
      <c r="F5" s="57"/>
      <c r="G5" s="57"/>
      <c r="H5" s="57"/>
      <c r="I5" s="57"/>
      <c r="J5" s="57"/>
      <c r="K5" s="57"/>
      <c r="L5" s="57"/>
      <c r="M5" s="57"/>
      <c r="N5" s="45"/>
    </row>
    <row r="6" spans="1:14" ht="15">
      <c r="A6" s="45"/>
      <c r="B6" s="31" t="s">
        <v>57</v>
      </c>
      <c r="C6" s="45"/>
      <c r="D6" s="45"/>
      <c r="E6" s="45"/>
      <c r="F6" s="57"/>
      <c r="G6" s="57"/>
      <c r="H6" s="57"/>
      <c r="I6" s="57"/>
      <c r="J6" s="57"/>
      <c r="K6" s="57"/>
      <c r="L6" s="57"/>
      <c r="M6" s="57"/>
      <c r="N6" s="45"/>
    </row>
    <row r="7" spans="1:14" ht="15">
      <c r="A7" s="45"/>
      <c r="B7" s="30" t="s">
        <v>58</v>
      </c>
      <c r="C7" s="45"/>
      <c r="D7" s="45"/>
      <c r="E7" s="45"/>
      <c r="F7" s="45"/>
      <c r="G7" s="45"/>
      <c r="H7" s="45"/>
      <c r="I7" s="30" t="s">
        <v>59</v>
      </c>
      <c r="J7" s="45"/>
      <c r="K7" s="45"/>
      <c r="L7" s="30" t="s">
        <v>55</v>
      </c>
      <c r="M7" s="45"/>
      <c r="N7" s="45"/>
    </row>
    <row r="8" spans="1:14" ht="15">
      <c r="A8" s="45"/>
      <c r="B8" s="30" t="s">
        <v>60</v>
      </c>
      <c r="C8" s="45"/>
      <c r="D8" s="45"/>
      <c r="E8" s="45"/>
      <c r="F8" s="45"/>
      <c r="G8" s="45"/>
      <c r="H8" s="45"/>
      <c r="I8" s="30" t="s">
        <v>62</v>
      </c>
      <c r="J8" s="45"/>
      <c r="K8" s="45"/>
      <c r="L8" s="42"/>
      <c r="M8" s="45"/>
      <c r="N8" s="45"/>
    </row>
    <row r="9" spans="1:14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5">
      <c r="A10" s="45"/>
      <c r="B10" s="30" t="s">
        <v>63</v>
      </c>
      <c r="C10" s="45"/>
      <c r="D10" s="45"/>
      <c r="E10" s="45"/>
      <c r="F10" s="45"/>
      <c r="G10" s="45"/>
      <c r="H10" s="45"/>
      <c r="I10" s="30" t="s">
        <v>64</v>
      </c>
      <c r="J10" s="45"/>
      <c r="K10" s="45"/>
      <c r="L10" s="30" t="s">
        <v>55</v>
      </c>
      <c r="M10" s="45"/>
      <c r="N10" s="45"/>
    </row>
    <row r="11" spans="1:14" ht="15">
      <c r="A11" s="45"/>
      <c r="B11" s="45"/>
      <c r="C11" s="30" t="s">
        <v>61</v>
      </c>
      <c r="D11" s="45"/>
      <c r="E11" s="45"/>
      <c r="F11" s="45"/>
      <c r="G11" s="45"/>
      <c r="H11" s="45"/>
      <c r="I11" s="30" t="s">
        <v>65</v>
      </c>
      <c r="J11" s="45"/>
      <c r="K11" s="45"/>
      <c r="L11" s="30" t="s">
        <v>55</v>
      </c>
      <c r="M11" s="45"/>
      <c r="N11" s="45"/>
    </row>
    <row r="12" spans="1:14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5">
      <c r="A13" s="45"/>
      <c r="B13" s="30" t="s">
        <v>66</v>
      </c>
      <c r="C13" s="45"/>
      <c r="D13" s="45"/>
      <c r="E13" s="45"/>
      <c r="F13" s="45"/>
      <c r="G13" s="45"/>
      <c r="H13" s="45"/>
      <c r="I13" s="30" t="s">
        <v>64</v>
      </c>
      <c r="J13" s="45"/>
      <c r="K13" s="45"/>
      <c r="L13" s="30" t="s">
        <v>55</v>
      </c>
      <c r="M13" s="45"/>
      <c r="N13" s="45"/>
    </row>
    <row r="14" spans="1:14" ht="15">
      <c r="A14" s="45"/>
      <c r="B14" s="45"/>
      <c r="C14" s="30" t="s">
        <v>61</v>
      </c>
      <c r="D14" s="45"/>
      <c r="E14" s="45"/>
      <c r="F14" s="45"/>
      <c r="G14" s="45"/>
      <c r="H14" s="45"/>
      <c r="I14" s="30" t="s">
        <v>65</v>
      </c>
      <c r="J14" s="45"/>
      <c r="K14" s="45"/>
      <c r="L14" s="30" t="s">
        <v>55</v>
      </c>
      <c r="M14" s="45"/>
      <c r="N14" s="45"/>
    </row>
    <row r="15" spans="1:14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5">
      <c r="A16" s="45"/>
      <c r="B16" s="30" t="s">
        <v>67</v>
      </c>
      <c r="C16" s="45"/>
      <c r="D16" s="45"/>
      <c r="E16" s="45"/>
      <c r="F16" s="45"/>
      <c r="G16" s="45"/>
      <c r="H16" s="45"/>
      <c r="I16" s="30" t="s">
        <v>64</v>
      </c>
      <c r="J16" s="45"/>
      <c r="K16" s="45"/>
      <c r="L16" s="30" t="s">
        <v>55</v>
      </c>
      <c r="M16" s="45"/>
      <c r="N16" s="45"/>
    </row>
    <row r="17" spans="1:14" ht="15">
      <c r="A17" s="45"/>
      <c r="B17" s="45"/>
      <c r="C17" s="30" t="s">
        <v>61</v>
      </c>
      <c r="D17" s="45"/>
      <c r="E17" s="45"/>
      <c r="F17" s="45"/>
      <c r="G17" s="45"/>
      <c r="H17" s="45"/>
      <c r="I17" s="30" t="s">
        <v>65</v>
      </c>
      <c r="J17" s="45"/>
      <c r="K17" s="45"/>
      <c r="L17" s="30" t="s">
        <v>55</v>
      </c>
      <c r="M17" s="45"/>
      <c r="N17" s="45"/>
    </row>
    <row r="18" spans="1:14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5">
      <c r="A19" s="45"/>
      <c r="B19" s="30" t="s">
        <v>68</v>
      </c>
      <c r="C19" s="45"/>
      <c r="D19" s="45"/>
      <c r="E19" s="45"/>
      <c r="F19" s="45"/>
      <c r="G19" s="45"/>
      <c r="H19" s="45"/>
      <c r="I19" s="30" t="s">
        <v>64</v>
      </c>
      <c r="J19" s="45"/>
      <c r="K19" s="45"/>
      <c r="L19" s="30" t="s">
        <v>55</v>
      </c>
      <c r="M19" s="45"/>
      <c r="N19" s="45"/>
    </row>
    <row r="20" spans="1:14" ht="15">
      <c r="A20" s="45"/>
      <c r="B20" s="45"/>
      <c r="C20" s="30" t="s">
        <v>61</v>
      </c>
      <c r="D20" s="45"/>
      <c r="E20" s="45"/>
      <c r="F20" s="45"/>
      <c r="G20" s="45"/>
      <c r="H20" s="45"/>
      <c r="I20" s="30" t="s">
        <v>65</v>
      </c>
      <c r="J20" s="45"/>
      <c r="K20" s="45"/>
      <c r="L20" s="30" t="s">
        <v>55</v>
      </c>
      <c r="M20" s="45"/>
      <c r="N20" s="45"/>
    </row>
    <row r="21" spans="1:14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15">
      <c r="A22" s="45"/>
      <c r="B22" s="30" t="s">
        <v>69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5">
      <c r="A23" s="45"/>
      <c r="B23" s="45"/>
      <c r="C23" s="58" t="s">
        <v>55</v>
      </c>
      <c r="D23" s="58"/>
      <c r="E23" s="58"/>
      <c r="F23" s="58"/>
      <c r="G23" s="58"/>
      <c r="H23" s="58"/>
      <c r="I23" s="58"/>
      <c r="J23" s="58"/>
      <c r="K23" s="58"/>
      <c r="L23" s="58"/>
      <c r="M23" s="45"/>
      <c r="N23" s="45"/>
    </row>
    <row r="24" spans="1:14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5">
      <c r="A25" s="45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5"/>
    </row>
    <row r="26" spans="1:14" ht="15">
      <c r="A26" s="32"/>
      <c r="B26" s="33" t="s">
        <v>70</v>
      </c>
      <c r="C26" s="34"/>
      <c r="D26" s="34"/>
      <c r="E26" s="34"/>
      <c r="F26" s="34"/>
      <c r="G26" s="34"/>
      <c r="H26" s="34"/>
      <c r="I26" s="59">
        <f>'SO 01- fasáda'!F58</f>
        <v>0</v>
      </c>
      <c r="J26" s="60"/>
      <c r="K26" s="60"/>
      <c r="L26" s="60"/>
      <c r="M26" s="60"/>
      <c r="N26" s="32"/>
    </row>
    <row r="27" spans="1:14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2"/>
      <c r="B28" s="32"/>
      <c r="C28" s="32"/>
      <c r="D28" s="32"/>
      <c r="E28" s="32"/>
      <c r="F28" s="49"/>
      <c r="G28" s="32"/>
      <c r="H28" s="32"/>
      <c r="I28" s="61" t="s">
        <v>71</v>
      </c>
      <c r="J28" s="61"/>
      <c r="K28" s="61"/>
      <c r="L28" s="61"/>
      <c r="M28" s="61"/>
      <c r="N28" s="32"/>
    </row>
    <row r="29" spans="1:14" ht="15">
      <c r="A29" s="26"/>
      <c r="B29" s="30" t="s">
        <v>72</v>
      </c>
      <c r="C29" s="26"/>
      <c r="D29" s="30" t="s">
        <v>73</v>
      </c>
      <c r="E29" s="51">
        <v>0.21</v>
      </c>
      <c r="F29" s="26"/>
      <c r="G29" s="26"/>
      <c r="H29" s="26"/>
      <c r="I29" s="62">
        <f>I31-I26</f>
        <v>0</v>
      </c>
      <c r="J29" s="63"/>
      <c r="K29" s="63"/>
      <c r="L29" s="63"/>
      <c r="M29" s="63"/>
      <c r="N29" s="26"/>
    </row>
    <row r="30" spans="1:14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75">
      <c r="A31" s="35"/>
      <c r="B31" s="36" t="s">
        <v>74</v>
      </c>
      <c r="C31" s="37"/>
      <c r="D31" s="37"/>
      <c r="E31" s="37"/>
      <c r="F31" s="37"/>
      <c r="G31" s="37"/>
      <c r="H31" s="37"/>
      <c r="I31" s="76">
        <f>1.21*I26</f>
        <v>0</v>
      </c>
      <c r="J31" s="77"/>
      <c r="K31" s="77"/>
      <c r="L31" s="77"/>
      <c r="M31" s="78"/>
      <c r="N31" s="35"/>
    </row>
    <row r="32" spans="1:14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8">
      <c r="A37" s="29" t="s">
        <v>75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0" t="s">
        <v>56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5">
      <c r="A40" s="40" t="s">
        <v>57</v>
      </c>
      <c r="B40" s="27"/>
      <c r="C40" s="27"/>
      <c r="D40" s="27"/>
      <c r="E40" s="27"/>
      <c r="F40" s="73"/>
      <c r="G40" s="73"/>
      <c r="H40" s="73"/>
      <c r="I40" s="73"/>
      <c r="J40" s="73"/>
      <c r="K40" s="73"/>
      <c r="L40" s="73"/>
      <c r="M40" s="73"/>
      <c r="N40" s="27"/>
    </row>
    <row r="41" spans="1:14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0" t="s">
        <v>60</v>
      </c>
      <c r="B42" s="32"/>
      <c r="C42" s="32"/>
      <c r="D42" s="32"/>
      <c r="E42" s="32"/>
      <c r="F42" s="32"/>
      <c r="G42" s="30" t="s">
        <v>62</v>
      </c>
      <c r="H42" s="32"/>
      <c r="I42" s="32"/>
      <c r="J42" s="32"/>
      <c r="K42" s="74">
        <v>45079</v>
      </c>
      <c r="L42" s="74"/>
      <c r="M42" s="32"/>
      <c r="N42" s="32"/>
    </row>
    <row r="43" spans="1:14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0" t="s">
        <v>63</v>
      </c>
      <c r="B44" s="32"/>
      <c r="C44" s="32"/>
      <c r="D44" s="32"/>
      <c r="E44" s="32"/>
      <c r="F44" s="32"/>
      <c r="G44" s="30" t="s">
        <v>67</v>
      </c>
      <c r="H44" s="32"/>
      <c r="I44" s="32"/>
      <c r="J44" s="32"/>
      <c r="K44" s="75" t="s">
        <v>61</v>
      </c>
      <c r="L44" s="63"/>
      <c r="M44" s="63"/>
      <c r="N44" s="63"/>
    </row>
    <row r="45" spans="1:14" ht="15">
      <c r="A45" s="30" t="s">
        <v>66</v>
      </c>
      <c r="B45" s="32"/>
      <c r="C45" s="32"/>
      <c r="D45" s="32"/>
      <c r="E45" s="32"/>
      <c r="F45" s="32"/>
      <c r="G45" s="30" t="s">
        <v>68</v>
      </c>
      <c r="H45" s="32"/>
      <c r="I45" s="32"/>
      <c r="J45" s="32" t="s">
        <v>76</v>
      </c>
      <c r="K45" s="75" t="s">
        <v>61</v>
      </c>
      <c r="L45" s="63"/>
      <c r="M45" s="63"/>
      <c r="N45" s="63"/>
    </row>
    <row r="46" spans="1:14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69" t="s">
        <v>77</v>
      </c>
      <c r="B47" s="70"/>
      <c r="C47" s="70"/>
      <c r="D47" s="70"/>
      <c r="E47" s="70"/>
      <c r="F47" s="43"/>
      <c r="G47" s="70"/>
      <c r="H47" s="70"/>
      <c r="I47" s="70"/>
      <c r="J47" s="70"/>
      <c r="K47" s="70"/>
      <c r="L47" s="71" t="s">
        <v>78</v>
      </c>
      <c r="M47" s="70"/>
      <c r="N47" s="72"/>
    </row>
    <row r="48" spans="1:14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.75">
      <c r="A49" s="41" t="s">
        <v>79</v>
      </c>
      <c r="B49" s="28"/>
      <c r="C49" s="28"/>
      <c r="D49" s="28"/>
      <c r="E49" s="28"/>
      <c r="F49" s="28"/>
      <c r="G49" s="67"/>
      <c r="H49" s="67"/>
      <c r="I49" s="67"/>
      <c r="J49" s="67"/>
      <c r="K49" s="67"/>
      <c r="L49" s="68">
        <f>I31</f>
        <v>0</v>
      </c>
      <c r="M49" s="68"/>
      <c r="N49" s="68"/>
    </row>
    <row r="50" spans="1:14" ht="15">
      <c r="A50" s="27" t="s">
        <v>82</v>
      </c>
      <c r="B50" s="66"/>
      <c r="C50" s="66"/>
      <c r="D50" s="66"/>
      <c r="E50" s="66"/>
      <c r="F50" s="44"/>
      <c r="G50" s="65"/>
      <c r="H50" s="65"/>
      <c r="I50" s="65"/>
      <c r="J50" s="65"/>
      <c r="K50" s="65"/>
      <c r="L50" s="64"/>
      <c r="M50" s="65"/>
      <c r="N50" s="65"/>
    </row>
    <row r="51" spans="1:14" ht="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</sheetData>
  <mergeCells count="19">
    <mergeCell ref="I29:M29"/>
    <mergeCell ref="L50:N50"/>
    <mergeCell ref="G50:K50"/>
    <mergeCell ref="B50:E50"/>
    <mergeCell ref="G49:K49"/>
    <mergeCell ref="L49:N49"/>
    <mergeCell ref="A47:E47"/>
    <mergeCell ref="G47:K47"/>
    <mergeCell ref="L47:N47"/>
    <mergeCell ref="F40:M40"/>
    <mergeCell ref="K42:L42"/>
    <mergeCell ref="K44:N44"/>
    <mergeCell ref="K45:N45"/>
    <mergeCell ref="I31:M31"/>
    <mergeCell ref="F5:M5"/>
    <mergeCell ref="F6:M6"/>
    <mergeCell ref="C23:L23"/>
    <mergeCell ref="I26:M26"/>
    <mergeCell ref="I28:M2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workbookViewId="0" topLeftCell="A1">
      <selection activeCell="B8" sqref="B8"/>
    </sheetView>
  </sheetViews>
  <sheetFormatPr defaultColWidth="9.140625" defaultRowHeight="15"/>
  <cols>
    <col min="1" max="1" width="9.140625" style="56" customWidth="1"/>
    <col min="2" max="2" width="45.8515625" style="0" customWidth="1"/>
    <col min="5" max="5" width="9.421875" style="1" bestFit="1" customWidth="1"/>
    <col min="6" max="6" width="41.140625" style="1" customWidth="1"/>
  </cols>
  <sheetData>
    <row r="1" spans="1:6" ht="15">
      <c r="A1" s="5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5" t="s">
        <v>5</v>
      </c>
    </row>
    <row r="2" spans="1:6" ht="15">
      <c r="A2" s="53" t="s">
        <v>80</v>
      </c>
      <c r="B2" s="3" t="s">
        <v>7</v>
      </c>
      <c r="C2" s="2"/>
      <c r="D2" s="4"/>
      <c r="E2" s="6"/>
      <c r="F2" s="21">
        <f>SUM(F3:F15)</f>
        <v>0</v>
      </c>
    </row>
    <row r="3" spans="1:6" ht="24">
      <c r="A3" s="54" t="s">
        <v>6</v>
      </c>
      <c r="B3" s="7" t="s">
        <v>8</v>
      </c>
      <c r="C3" s="8" t="s">
        <v>9</v>
      </c>
      <c r="D3" s="9">
        <v>68</v>
      </c>
      <c r="E3" s="10">
        <v>0</v>
      </c>
      <c r="F3" s="10">
        <f>E3*D3</f>
        <v>0</v>
      </c>
    </row>
    <row r="4" spans="1:6" ht="24">
      <c r="A4" s="54">
        <f>A3+1</f>
        <v>2</v>
      </c>
      <c r="B4" s="7" t="s">
        <v>10</v>
      </c>
      <c r="C4" s="8" t="s">
        <v>11</v>
      </c>
      <c r="D4" s="9">
        <v>13.600000000000001</v>
      </c>
      <c r="E4" s="10">
        <v>0</v>
      </c>
      <c r="F4" s="10">
        <f aca="true" t="shared" si="0" ref="F4:F55">E4*D4</f>
        <v>0</v>
      </c>
    </row>
    <row r="5" spans="1:6" ht="15">
      <c r="A5" s="54">
        <f aca="true" t="shared" si="1" ref="A5:A15">A4+1</f>
        <v>3</v>
      </c>
      <c r="B5" s="7" t="s">
        <v>12</v>
      </c>
      <c r="C5" s="8" t="s">
        <v>11</v>
      </c>
      <c r="D5" s="9">
        <v>13.600000000000001</v>
      </c>
      <c r="E5" s="10">
        <v>0</v>
      </c>
      <c r="F5" s="10">
        <f t="shared" si="0"/>
        <v>0</v>
      </c>
    </row>
    <row r="6" spans="1:6" ht="15">
      <c r="A6" s="54">
        <f t="shared" si="1"/>
        <v>4</v>
      </c>
      <c r="B6" s="7" t="s">
        <v>13</v>
      </c>
      <c r="C6" s="11" t="s">
        <v>14</v>
      </c>
      <c r="D6" s="9">
        <v>42.400000000000006</v>
      </c>
      <c r="E6" s="10">
        <v>0</v>
      </c>
      <c r="F6" s="10">
        <f t="shared" si="0"/>
        <v>0</v>
      </c>
    </row>
    <row r="7" spans="1:6" ht="24">
      <c r="A7" s="54">
        <f t="shared" si="1"/>
        <v>5</v>
      </c>
      <c r="B7" s="7" t="s">
        <v>92</v>
      </c>
      <c r="C7" s="11" t="s">
        <v>14</v>
      </c>
      <c r="D7" s="9">
        <v>66.25</v>
      </c>
      <c r="E7" s="10">
        <v>0</v>
      </c>
      <c r="F7" s="10">
        <f t="shared" si="0"/>
        <v>0</v>
      </c>
    </row>
    <row r="8" spans="1:6" ht="36">
      <c r="A8" s="54">
        <f t="shared" si="1"/>
        <v>6</v>
      </c>
      <c r="B8" s="7" t="s">
        <v>98</v>
      </c>
      <c r="C8" s="11" t="s">
        <v>14</v>
      </c>
      <c r="D8" s="9">
        <v>66.25</v>
      </c>
      <c r="E8" s="10">
        <v>0</v>
      </c>
      <c r="F8" s="10">
        <f t="shared" si="0"/>
        <v>0</v>
      </c>
    </row>
    <row r="9" spans="1:6" ht="15">
      <c r="A9" s="54">
        <f t="shared" si="1"/>
        <v>7</v>
      </c>
      <c r="B9" s="7" t="s">
        <v>15</v>
      </c>
      <c r="C9" s="11" t="s">
        <v>14</v>
      </c>
      <c r="D9" s="9">
        <v>32</v>
      </c>
      <c r="E9" s="10">
        <v>0</v>
      </c>
      <c r="F9" s="10">
        <f t="shared" si="0"/>
        <v>0</v>
      </c>
    </row>
    <row r="10" spans="1:6" ht="15">
      <c r="A10" s="54">
        <f t="shared" si="1"/>
        <v>8</v>
      </c>
      <c r="B10" s="7" t="s">
        <v>16</v>
      </c>
      <c r="C10" s="11" t="s">
        <v>17</v>
      </c>
      <c r="D10" s="9">
        <v>57</v>
      </c>
      <c r="E10" s="10">
        <v>0</v>
      </c>
      <c r="F10" s="10">
        <f t="shared" si="0"/>
        <v>0</v>
      </c>
    </row>
    <row r="11" spans="1:6" ht="15">
      <c r="A11" s="54">
        <f t="shared" si="1"/>
        <v>9</v>
      </c>
      <c r="B11" s="7" t="s">
        <v>18</v>
      </c>
      <c r="C11" s="8" t="s">
        <v>11</v>
      </c>
      <c r="D11" s="9">
        <v>15</v>
      </c>
      <c r="E11" s="10">
        <v>0</v>
      </c>
      <c r="F11" s="10">
        <f t="shared" si="0"/>
        <v>0</v>
      </c>
    </row>
    <row r="12" spans="1:6" ht="15">
      <c r="A12" s="54">
        <f t="shared" si="1"/>
        <v>10</v>
      </c>
      <c r="B12" s="7" t="s">
        <v>19</v>
      </c>
      <c r="C12" s="8" t="s">
        <v>9</v>
      </c>
      <c r="D12" s="9">
        <v>68</v>
      </c>
      <c r="E12" s="10">
        <v>0</v>
      </c>
      <c r="F12" s="10">
        <f t="shared" si="0"/>
        <v>0</v>
      </c>
    </row>
    <row r="13" spans="1:6" ht="36">
      <c r="A13" s="54">
        <f t="shared" si="1"/>
        <v>11</v>
      </c>
      <c r="B13" s="7" t="s">
        <v>95</v>
      </c>
      <c r="C13" s="8" t="s">
        <v>9</v>
      </c>
      <c r="D13" s="9">
        <f>2*34*1.1</f>
        <v>74.80000000000001</v>
      </c>
      <c r="E13" s="10">
        <v>0</v>
      </c>
      <c r="F13" s="10">
        <f t="shared" si="0"/>
        <v>0</v>
      </c>
    </row>
    <row r="14" spans="1:6" ht="15">
      <c r="A14" s="54">
        <f t="shared" si="1"/>
        <v>12</v>
      </c>
      <c r="B14" s="7" t="s">
        <v>20</v>
      </c>
      <c r="C14" s="8" t="s">
        <v>11</v>
      </c>
      <c r="D14" s="9">
        <v>13.600000000000001</v>
      </c>
      <c r="E14" s="10">
        <v>0</v>
      </c>
      <c r="F14" s="10">
        <f t="shared" si="0"/>
        <v>0</v>
      </c>
    </row>
    <row r="15" spans="1:6" ht="15">
      <c r="A15" s="54">
        <f t="shared" si="1"/>
        <v>13</v>
      </c>
      <c r="B15" s="7" t="s">
        <v>21</v>
      </c>
      <c r="C15" s="8" t="s">
        <v>11</v>
      </c>
      <c r="D15" s="9">
        <v>13.600000000000001</v>
      </c>
      <c r="E15" s="10">
        <v>0</v>
      </c>
      <c r="F15" s="10">
        <f>E15*D15</f>
        <v>0</v>
      </c>
    </row>
    <row r="16" spans="1:6" ht="15">
      <c r="A16" s="55"/>
      <c r="B16" s="12"/>
      <c r="C16" s="12"/>
      <c r="D16" s="12"/>
      <c r="E16" s="13"/>
      <c r="F16" s="10"/>
    </row>
    <row r="17" spans="1:6" ht="15">
      <c r="A17" s="53" t="s">
        <v>81</v>
      </c>
      <c r="B17" s="3" t="s">
        <v>22</v>
      </c>
      <c r="C17" s="2"/>
      <c r="D17" s="4"/>
      <c r="E17" s="6"/>
      <c r="F17" s="20">
        <f>SUM(F18:F21)</f>
        <v>0</v>
      </c>
    </row>
    <row r="18" spans="1:6" ht="36">
      <c r="A18" s="54">
        <f>A15+1</f>
        <v>14</v>
      </c>
      <c r="B18" s="7" t="s">
        <v>84</v>
      </c>
      <c r="C18" s="8" t="s">
        <v>85</v>
      </c>
      <c r="D18" s="9">
        <v>1</v>
      </c>
      <c r="E18" s="10">
        <v>0</v>
      </c>
      <c r="F18" s="10">
        <f>E18*D18</f>
        <v>0</v>
      </c>
    </row>
    <row r="19" spans="1:6" ht="15">
      <c r="A19" s="54">
        <f>A18+1</f>
        <v>15</v>
      </c>
      <c r="B19" s="7" t="s">
        <v>23</v>
      </c>
      <c r="C19" s="8" t="s">
        <v>9</v>
      </c>
      <c r="D19" s="9">
        <v>430</v>
      </c>
      <c r="E19" s="10">
        <v>0</v>
      </c>
      <c r="F19" s="10">
        <f t="shared" si="0"/>
        <v>0</v>
      </c>
    </row>
    <row r="20" spans="1:6" ht="24">
      <c r="A20" s="54">
        <f aca="true" t="shared" si="2" ref="A20:A21">A19+1</f>
        <v>16</v>
      </c>
      <c r="B20" s="7" t="s">
        <v>24</v>
      </c>
      <c r="C20" s="8" t="s">
        <v>9</v>
      </c>
      <c r="D20" s="9">
        <v>200</v>
      </c>
      <c r="E20" s="10">
        <v>0</v>
      </c>
      <c r="F20" s="10">
        <f t="shared" si="0"/>
        <v>0</v>
      </c>
    </row>
    <row r="21" spans="1:6" ht="24">
      <c r="A21" s="54">
        <f t="shared" si="2"/>
        <v>17</v>
      </c>
      <c r="B21" s="7" t="s">
        <v>25</v>
      </c>
      <c r="C21" s="8" t="s">
        <v>9</v>
      </c>
      <c r="D21" s="9">
        <v>5</v>
      </c>
      <c r="E21" s="10">
        <v>0</v>
      </c>
      <c r="F21" s="10">
        <f t="shared" si="0"/>
        <v>0</v>
      </c>
    </row>
    <row r="22" spans="1:6" ht="15">
      <c r="A22" s="55"/>
      <c r="B22" s="12"/>
      <c r="C22" s="12"/>
      <c r="D22" s="12"/>
      <c r="E22" s="13"/>
      <c r="F22" s="10"/>
    </row>
    <row r="23" spans="1:6" ht="15">
      <c r="A23" s="53" t="s">
        <v>86</v>
      </c>
      <c r="B23" s="3" t="s">
        <v>26</v>
      </c>
      <c r="C23" s="2"/>
      <c r="D23" s="4"/>
      <c r="E23" s="6"/>
      <c r="F23" s="20">
        <f>SUM(F24:F27)</f>
        <v>0</v>
      </c>
    </row>
    <row r="24" spans="1:6" ht="36">
      <c r="A24" s="54">
        <f>A21+1</f>
        <v>18</v>
      </c>
      <c r="B24" s="7" t="s">
        <v>97</v>
      </c>
      <c r="C24" s="8" t="s">
        <v>9</v>
      </c>
      <c r="D24" s="9">
        <v>363</v>
      </c>
      <c r="E24" s="10">
        <v>0</v>
      </c>
      <c r="F24" s="10">
        <f t="shared" si="0"/>
        <v>0</v>
      </c>
    </row>
    <row r="25" spans="1:6" ht="36">
      <c r="A25" s="54">
        <f aca="true" t="shared" si="3" ref="A25:A27">A24+1</f>
        <v>19</v>
      </c>
      <c r="B25" s="7" t="s">
        <v>93</v>
      </c>
      <c r="C25" s="8" t="s">
        <v>9</v>
      </c>
      <c r="D25" s="9">
        <v>46</v>
      </c>
      <c r="E25" s="10">
        <v>0</v>
      </c>
      <c r="F25" s="10">
        <f t="shared" si="0"/>
        <v>0</v>
      </c>
    </row>
    <row r="26" spans="1:6" ht="15">
      <c r="A26" s="54">
        <f t="shared" si="3"/>
        <v>20</v>
      </c>
      <c r="B26" s="7" t="s">
        <v>27</v>
      </c>
      <c r="C26" s="8" t="s">
        <v>9</v>
      </c>
      <c r="D26" s="9">
        <v>32</v>
      </c>
      <c r="E26" s="10">
        <v>0</v>
      </c>
      <c r="F26" s="10">
        <f t="shared" si="0"/>
        <v>0</v>
      </c>
    </row>
    <row r="27" spans="1:6" ht="36">
      <c r="A27" s="54">
        <f t="shared" si="3"/>
        <v>21</v>
      </c>
      <c r="B27" s="7" t="s">
        <v>96</v>
      </c>
      <c r="C27" s="8" t="s">
        <v>9</v>
      </c>
      <c r="D27" s="9">
        <v>35.2</v>
      </c>
      <c r="E27" s="10">
        <v>0</v>
      </c>
      <c r="F27" s="10">
        <f t="shared" si="0"/>
        <v>0</v>
      </c>
    </row>
    <row r="28" spans="1:6" ht="15">
      <c r="A28" s="55"/>
      <c r="B28" s="12"/>
      <c r="C28" s="12"/>
      <c r="D28" s="12"/>
      <c r="E28" s="13"/>
      <c r="F28" s="10"/>
    </row>
    <row r="29" spans="1:6" ht="15">
      <c r="A29" s="53" t="s">
        <v>87</v>
      </c>
      <c r="B29" s="3" t="s">
        <v>28</v>
      </c>
      <c r="C29" s="2"/>
      <c r="D29" s="4"/>
      <c r="E29" s="6"/>
      <c r="F29" s="20">
        <f>SUM(F30:F38)</f>
        <v>0</v>
      </c>
    </row>
    <row r="30" spans="1:6" ht="15">
      <c r="A30" s="54">
        <f>A27+1</f>
        <v>22</v>
      </c>
      <c r="B30" s="7" t="s">
        <v>29</v>
      </c>
      <c r="C30" s="8" t="s">
        <v>30</v>
      </c>
      <c r="D30" s="9">
        <v>57</v>
      </c>
      <c r="E30" s="10">
        <v>0</v>
      </c>
      <c r="F30" s="10">
        <f t="shared" si="0"/>
        <v>0</v>
      </c>
    </row>
    <row r="31" spans="1:6" ht="24">
      <c r="A31" s="54">
        <f aca="true" t="shared" si="4" ref="A31:A34">A30+1</f>
        <v>23</v>
      </c>
      <c r="B31" s="7" t="s">
        <v>31</v>
      </c>
      <c r="C31" s="8" t="s">
        <v>30</v>
      </c>
      <c r="D31" s="9">
        <v>270</v>
      </c>
      <c r="E31" s="10">
        <v>0</v>
      </c>
      <c r="F31" s="10">
        <f t="shared" si="0"/>
        <v>0</v>
      </c>
    </row>
    <row r="32" spans="1:6" ht="36">
      <c r="A32" s="54">
        <f t="shared" si="4"/>
        <v>24</v>
      </c>
      <c r="B32" s="7" t="s">
        <v>32</v>
      </c>
      <c r="C32" s="8" t="s">
        <v>30</v>
      </c>
      <c r="D32" s="9">
        <v>200</v>
      </c>
      <c r="E32" s="10">
        <v>0</v>
      </c>
      <c r="F32" s="10">
        <f t="shared" si="0"/>
        <v>0</v>
      </c>
    </row>
    <row r="33" spans="1:6" ht="24">
      <c r="A33" s="54">
        <f t="shared" si="4"/>
        <v>25</v>
      </c>
      <c r="B33" s="7" t="s">
        <v>33</v>
      </c>
      <c r="C33" s="8" t="s">
        <v>30</v>
      </c>
      <c r="D33" s="9">
        <v>35</v>
      </c>
      <c r="E33" s="10">
        <v>0</v>
      </c>
      <c r="F33" s="10">
        <f t="shared" si="0"/>
        <v>0</v>
      </c>
    </row>
    <row r="34" spans="1:6" ht="15">
      <c r="A34" s="54">
        <f t="shared" si="4"/>
        <v>26</v>
      </c>
      <c r="B34" s="7" t="s">
        <v>34</v>
      </c>
      <c r="C34" s="8" t="s">
        <v>35</v>
      </c>
      <c r="D34" s="9">
        <v>5</v>
      </c>
      <c r="E34" s="10">
        <v>0</v>
      </c>
      <c r="F34" s="10">
        <f t="shared" si="0"/>
        <v>0</v>
      </c>
    </row>
    <row r="35" spans="1:6" ht="15">
      <c r="A35" s="55"/>
      <c r="B35" s="12"/>
      <c r="C35" s="12"/>
      <c r="D35" s="12"/>
      <c r="E35" s="13"/>
      <c r="F35" s="10"/>
    </row>
    <row r="36" spans="1:6" ht="15">
      <c r="A36" s="53" t="s">
        <v>88</v>
      </c>
      <c r="B36" s="3" t="s">
        <v>36</v>
      </c>
      <c r="C36" s="2"/>
      <c r="D36" s="4"/>
      <c r="E36" s="6"/>
      <c r="F36" s="20">
        <f>SUM(F37:F38)</f>
        <v>0</v>
      </c>
    </row>
    <row r="37" spans="1:6" ht="24">
      <c r="A37" s="54">
        <f>A34+1</f>
        <v>27</v>
      </c>
      <c r="B37" s="7" t="s">
        <v>37</v>
      </c>
      <c r="C37" s="8" t="s">
        <v>38</v>
      </c>
      <c r="D37" s="9">
        <v>1</v>
      </c>
      <c r="E37" s="10">
        <v>0</v>
      </c>
      <c r="F37" s="10">
        <f t="shared" si="0"/>
        <v>0</v>
      </c>
    </row>
    <row r="38" spans="1:6" ht="15">
      <c r="A38" s="54">
        <f aca="true" t="shared" si="5" ref="A38">A37+1</f>
        <v>28</v>
      </c>
      <c r="B38" s="7" t="s">
        <v>94</v>
      </c>
      <c r="C38" s="8" t="s">
        <v>38</v>
      </c>
      <c r="D38" s="9">
        <v>1</v>
      </c>
      <c r="E38" s="10">
        <v>0</v>
      </c>
      <c r="F38" s="10">
        <f t="shared" si="0"/>
        <v>0</v>
      </c>
    </row>
    <row r="39" spans="1:6" ht="15">
      <c r="A39" s="55"/>
      <c r="B39" s="12"/>
      <c r="C39" s="12"/>
      <c r="D39" s="12"/>
      <c r="E39" s="13"/>
      <c r="F39" s="10"/>
    </row>
    <row r="40" spans="1:6" ht="15">
      <c r="A40" s="53" t="s">
        <v>89</v>
      </c>
      <c r="B40" s="3" t="s">
        <v>39</v>
      </c>
      <c r="C40" s="2"/>
      <c r="D40" s="4"/>
      <c r="E40" s="6"/>
      <c r="F40" s="20">
        <f>SUM(F41:F46)</f>
        <v>0</v>
      </c>
    </row>
    <row r="41" spans="1:6" ht="15">
      <c r="A41" s="54">
        <f>A38+1</f>
        <v>29</v>
      </c>
      <c r="B41" s="7" t="s">
        <v>40</v>
      </c>
      <c r="C41" s="8" t="s">
        <v>35</v>
      </c>
      <c r="D41" s="9">
        <v>38</v>
      </c>
      <c r="E41" s="10">
        <v>0</v>
      </c>
      <c r="F41" s="10">
        <f t="shared" si="0"/>
        <v>0</v>
      </c>
    </row>
    <row r="42" spans="1:6" ht="15">
      <c r="A42" s="54">
        <f aca="true" t="shared" si="6" ref="A42:A46">A41+1</f>
        <v>30</v>
      </c>
      <c r="B42" s="7" t="s">
        <v>41</v>
      </c>
      <c r="C42" s="8" t="s">
        <v>30</v>
      </c>
      <c r="D42" s="9">
        <v>35.5</v>
      </c>
      <c r="E42" s="10">
        <v>0</v>
      </c>
      <c r="F42" s="10">
        <f t="shared" si="0"/>
        <v>0</v>
      </c>
    </row>
    <row r="43" spans="1:6" ht="24">
      <c r="A43" s="54">
        <f t="shared" si="6"/>
        <v>31</v>
      </c>
      <c r="B43" s="7" t="s">
        <v>42</v>
      </c>
      <c r="C43" s="8" t="s">
        <v>14</v>
      </c>
      <c r="D43" s="9">
        <v>3</v>
      </c>
      <c r="E43" s="10">
        <v>0</v>
      </c>
      <c r="F43" s="10">
        <f t="shared" si="0"/>
        <v>0</v>
      </c>
    </row>
    <row r="44" spans="1:6" ht="24">
      <c r="A44" s="54">
        <f t="shared" si="6"/>
        <v>32</v>
      </c>
      <c r="B44" s="7" t="s">
        <v>43</v>
      </c>
      <c r="C44" s="8" t="s">
        <v>30</v>
      </c>
      <c r="D44" s="9">
        <v>35.5</v>
      </c>
      <c r="E44" s="10">
        <v>0</v>
      </c>
      <c r="F44" s="10">
        <f t="shared" si="0"/>
        <v>0</v>
      </c>
    </row>
    <row r="45" spans="1:6" ht="24">
      <c r="A45" s="54">
        <f t="shared" si="6"/>
        <v>33</v>
      </c>
      <c r="B45" s="7" t="s">
        <v>44</v>
      </c>
      <c r="C45" s="8" t="s">
        <v>17</v>
      </c>
      <c r="D45" s="9">
        <v>28</v>
      </c>
      <c r="E45" s="10">
        <v>0</v>
      </c>
      <c r="F45" s="10">
        <f t="shared" si="0"/>
        <v>0</v>
      </c>
    </row>
    <row r="46" spans="1:6" ht="24">
      <c r="A46" s="54">
        <f t="shared" si="6"/>
        <v>34</v>
      </c>
      <c r="B46" s="7" t="s">
        <v>45</v>
      </c>
      <c r="C46" s="8" t="s">
        <v>17</v>
      </c>
      <c r="D46" s="9">
        <v>28</v>
      </c>
      <c r="E46" s="10">
        <v>0</v>
      </c>
      <c r="F46" s="10">
        <f t="shared" si="0"/>
        <v>0</v>
      </c>
    </row>
    <row r="47" spans="1:6" ht="15">
      <c r="A47" s="55"/>
      <c r="B47" s="12"/>
      <c r="C47" s="12"/>
      <c r="D47" s="12"/>
      <c r="E47" s="13"/>
      <c r="F47" s="10"/>
    </row>
    <row r="48" spans="1:6" ht="15">
      <c r="A48" s="53" t="s">
        <v>90</v>
      </c>
      <c r="B48" s="3" t="s">
        <v>46</v>
      </c>
      <c r="C48" s="2"/>
      <c r="D48" s="14"/>
      <c r="E48" s="14"/>
      <c r="F48" s="20">
        <f>SUM(F49:F50)</f>
        <v>0</v>
      </c>
    </row>
    <row r="49" spans="1:6" ht="24">
      <c r="A49" s="54">
        <f>A46+1</f>
        <v>35</v>
      </c>
      <c r="B49" s="7" t="s">
        <v>47</v>
      </c>
      <c r="C49" s="8" t="s">
        <v>9</v>
      </c>
      <c r="D49" s="9">
        <v>440</v>
      </c>
      <c r="E49" s="10">
        <v>0</v>
      </c>
      <c r="F49" s="10">
        <f>E49*D49</f>
        <v>0</v>
      </c>
    </row>
    <row r="50" spans="1:6" ht="24">
      <c r="A50" s="54">
        <f aca="true" t="shared" si="7" ref="A50">A49+1</f>
        <v>36</v>
      </c>
      <c r="B50" s="7" t="s">
        <v>48</v>
      </c>
      <c r="C50" s="8" t="s">
        <v>9</v>
      </c>
      <c r="D50" s="9">
        <v>440</v>
      </c>
      <c r="E50" s="10">
        <v>0</v>
      </c>
      <c r="F50" s="10">
        <f t="shared" si="0"/>
        <v>0</v>
      </c>
    </row>
    <row r="51" spans="1:6" ht="15">
      <c r="A51" s="55"/>
      <c r="B51" s="15"/>
      <c r="C51" s="15"/>
      <c r="D51" s="15"/>
      <c r="E51" s="6"/>
      <c r="F51" s="10"/>
    </row>
    <row r="52" spans="1:6" ht="15">
      <c r="A52" s="53" t="s">
        <v>91</v>
      </c>
      <c r="B52" s="3" t="s">
        <v>49</v>
      </c>
      <c r="C52" s="2"/>
      <c r="D52" s="4"/>
      <c r="E52" s="6"/>
      <c r="F52" s="20">
        <f>SUM(F53:F55)</f>
        <v>0</v>
      </c>
    </row>
    <row r="53" spans="1:6" ht="15">
      <c r="A53" s="54">
        <f>A50+1</f>
        <v>37</v>
      </c>
      <c r="B53" s="16" t="s">
        <v>50</v>
      </c>
      <c r="C53" s="17" t="s">
        <v>51</v>
      </c>
      <c r="D53" s="18">
        <v>1.5</v>
      </c>
      <c r="E53" s="19">
        <f>(F48+F40+F23+F17+F2+F36+F29)/100</f>
        <v>0</v>
      </c>
      <c r="F53" s="10">
        <f t="shared" si="0"/>
        <v>0</v>
      </c>
    </row>
    <row r="54" spans="1:6" ht="15">
      <c r="A54" s="54">
        <f aca="true" t="shared" si="8" ref="A54:A55">A53+1</f>
        <v>38</v>
      </c>
      <c r="B54" s="16" t="s">
        <v>52</v>
      </c>
      <c r="C54" s="17" t="s">
        <v>51</v>
      </c>
      <c r="D54" s="18">
        <v>2.5</v>
      </c>
      <c r="E54" s="19">
        <f>E53</f>
        <v>0</v>
      </c>
      <c r="F54" s="10">
        <f t="shared" si="0"/>
        <v>0</v>
      </c>
    </row>
    <row r="55" spans="1:6" ht="15">
      <c r="A55" s="54">
        <f t="shared" si="8"/>
        <v>39</v>
      </c>
      <c r="B55" s="16" t="s">
        <v>53</v>
      </c>
      <c r="C55" s="17" t="s">
        <v>51</v>
      </c>
      <c r="D55" s="18">
        <v>3</v>
      </c>
      <c r="E55" s="19">
        <f>E53</f>
        <v>0</v>
      </c>
      <c r="F55" s="10">
        <f t="shared" si="0"/>
        <v>0</v>
      </c>
    </row>
    <row r="58" spans="2:6" ht="18.75">
      <c r="B58" s="24" t="s">
        <v>54</v>
      </c>
      <c r="C58" s="22"/>
      <c r="D58" s="22"/>
      <c r="E58" s="23"/>
      <c r="F58" s="25">
        <f>F52+F48+F40+F36+F29+F23+F17+F2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sagl@ksarchitekti.cz</dc:creator>
  <cp:keywords/>
  <dc:description/>
  <cp:lastModifiedBy>Jana Ďuranová</cp:lastModifiedBy>
  <dcterms:created xsi:type="dcterms:W3CDTF">2023-06-02T07:24:51Z</dcterms:created>
  <dcterms:modified xsi:type="dcterms:W3CDTF">2023-06-07T09:30:50Z</dcterms:modified>
  <cp:category/>
  <cp:version/>
  <cp:contentType/>
  <cp:contentStatus/>
</cp:coreProperties>
</file>