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3\VZ08_2023 Inkontinence\04_Vysvětlení ZD\01\"/>
    </mc:Choice>
  </mc:AlternateContent>
  <xr:revisionPtr revIDLastSave="0" documentId="13_ncr:1_{00EE7DCA-CB9F-4E40-9ECE-D79EA6D6A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1 Plenk.kalhotky pro dospě" sheetId="1" r:id="rId1"/>
    <sheet name="část 2 Plenk.kalhotky pro děti" sheetId="2" r:id="rId2"/>
    <sheet name="část 3 Kalhotky natahovací (nav" sheetId="3" r:id="rId3"/>
    <sheet name="část 4 Kalhotky fixační (elasti" sheetId="4" r:id="rId4"/>
    <sheet name="část 5 Podložky absorpční" sheetId="5" r:id="rId5"/>
    <sheet name="část 6 Vložky porodnické" sheetId="6" r:id="rId6"/>
  </sheets>
  <calcPr calcId="181029"/>
</workbook>
</file>

<file path=xl/calcChain.xml><?xml version="1.0" encoding="utf-8"?>
<calcChain xmlns="http://schemas.openxmlformats.org/spreadsheetml/2006/main">
  <c r="N12" i="4" l="1"/>
  <c r="N12" i="6" l="1"/>
  <c r="N15" i="6" s="1"/>
  <c r="M12" i="6"/>
  <c r="O12" i="6" s="1"/>
  <c r="P14" i="5"/>
  <c r="O14" i="5"/>
  <c r="Q14" i="5" s="1"/>
  <c r="P13" i="5"/>
  <c r="O13" i="5"/>
  <c r="Q13" i="5" s="1"/>
  <c r="P12" i="5"/>
  <c r="O12" i="5"/>
  <c r="Q12" i="5" s="1"/>
  <c r="O12" i="4"/>
  <c r="O15" i="4" s="1"/>
  <c r="P12" i="4"/>
  <c r="Q14" i="3"/>
  <c r="P14" i="3"/>
  <c r="R14" i="3" s="1"/>
  <c r="Q13" i="3"/>
  <c r="P13" i="3"/>
  <c r="R13" i="3" s="1"/>
  <c r="Q12" i="3"/>
  <c r="P12" i="3"/>
  <c r="R12" i="3" s="1"/>
  <c r="O16" i="2"/>
  <c r="N16" i="2"/>
  <c r="P16" i="2" s="1"/>
  <c r="O15" i="2"/>
  <c r="N15" i="2"/>
  <c r="P15" i="2" s="1"/>
  <c r="O14" i="2"/>
  <c r="N14" i="2"/>
  <c r="P14" i="2" s="1"/>
  <c r="O13" i="2"/>
  <c r="N13" i="2"/>
  <c r="P13" i="2" s="1"/>
  <c r="O12" i="2"/>
  <c r="N12" i="2"/>
  <c r="P12" i="2" s="1"/>
  <c r="P12" i="1"/>
  <c r="R12" i="1" s="1"/>
  <c r="Q12" i="1"/>
  <c r="P13" i="1"/>
  <c r="R13" i="1" s="1"/>
  <c r="Q13" i="1"/>
  <c r="P15" i="1"/>
  <c r="P16" i="1"/>
  <c r="P17" i="1"/>
  <c r="P14" i="1"/>
  <c r="N17" i="6" l="1"/>
  <c r="N16" i="6" s="1"/>
  <c r="P19" i="5"/>
  <c r="P17" i="5"/>
  <c r="O17" i="4"/>
  <c r="O16" i="4" s="1"/>
  <c r="Q18" i="3"/>
  <c r="Q20" i="3"/>
  <c r="Q19" i="3" s="1"/>
  <c r="O19" i="2"/>
  <c r="O21" i="2"/>
  <c r="O20" i="2" l="1"/>
  <c r="P18" i="5"/>
  <c r="Q15" i="1"/>
  <c r="R15" i="1"/>
  <c r="Q16" i="1"/>
  <c r="R16" i="1"/>
  <c r="Q17" i="1"/>
  <c r="R17" i="1"/>
  <c r="R14" i="1"/>
  <c r="Q14" i="1"/>
  <c r="Q23" i="1" l="1"/>
  <c r="Q21" i="1"/>
  <c r="Q22" i="1" l="1"/>
</calcChain>
</file>

<file path=xl/sharedStrings.xml><?xml version="1.0" encoding="utf-8"?>
<sst xmlns="http://schemas.openxmlformats.org/spreadsheetml/2006/main" count="323" uniqueCount="128">
  <si>
    <t>Název</t>
  </si>
  <si>
    <t>MJ</t>
  </si>
  <si>
    <t>ks</t>
  </si>
  <si>
    <t>Cena bez DPH/MJ</t>
  </si>
  <si>
    <t>1.</t>
  </si>
  <si>
    <t>2.</t>
  </si>
  <si>
    <t>3.</t>
  </si>
  <si>
    <t>4.</t>
  </si>
  <si>
    <t>5.</t>
  </si>
  <si>
    <t>6.</t>
  </si>
  <si>
    <t>Katalogové číslo/kód</t>
  </si>
  <si>
    <t>P.č.</t>
  </si>
  <si>
    <t>Kalhotky absorpční plenkové vel. L, pro dospělé</t>
  </si>
  <si>
    <t xml:space="preserve">Kalhotky absorpční plenkové vel. L, pro dospělé </t>
  </si>
  <si>
    <t>Kalhotky absorpční plenkové vel. M, pro dospělé</t>
  </si>
  <si>
    <t xml:space="preserve">Kalhotky absorpční plenkové dětské </t>
  </si>
  <si>
    <t>Kalhotky absorpční plenkové dětské</t>
  </si>
  <si>
    <t xml:space="preserve">Vložky porodnické </t>
  </si>
  <si>
    <t>Podložka absorpční  jednorázová</t>
  </si>
  <si>
    <t>Počet ks v balení</t>
  </si>
  <si>
    <t xml:space="preserve">Cena s DPH/MJ </t>
  </si>
  <si>
    <t>3. Výrobek musí být prodyšný, musí obsahovat ochranu proti zpětnému vzlínání tekutiny.</t>
  </si>
  <si>
    <t>4. Vnitřek pleny se nesmí po vsáknutí tekutiny drolit.</t>
  </si>
  <si>
    <t>5. Upevňovací pásky nebo suché zipy musí být možné opakovaně odlepit a zalepit bez odtržení.</t>
  </si>
  <si>
    <t>6. Musí být zajištěna ochrana proti přetékání tekutiny.</t>
  </si>
  <si>
    <t xml:space="preserve">7. Pokud výrobek obsahuje superabsorbent, musí být tento jemně nadrcený, aby krystalky nebyly na pohmat znát. </t>
  </si>
  <si>
    <t>8. Velikosti nabízeného zboží musí  pokrýt škálu všech potřebných velikostí při splnění požadovaných kritérií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</si>
  <si>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</si>
  <si>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</si>
  <si>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</si>
  <si>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</si>
  <si>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</si>
  <si>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Příloha č. 1 ZD </t>
  </si>
  <si>
    <t>Konkrétní název produktu a výrobce</t>
  </si>
  <si>
    <t xml:space="preserve">Dodavatel doplní v relevantních sloupcích tabulky konkrétní název nabízeného zboží (produktu) včetně výrobce, konkrétní parametry nabízeného zboží, katalogové číslo, velikost balení (počet ks v balení), cena bez DPH za MJ,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</si>
  <si>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Sazba DPH v %</t>
  </si>
  <si>
    <t>2404, 25997, 2405</t>
  </si>
  <si>
    <t>2402, 25996</t>
  </si>
  <si>
    <t>2406, 25998, 25999</t>
  </si>
  <si>
    <t>2407, 25999, 25998</t>
  </si>
  <si>
    <t>87, 26002</t>
  </si>
  <si>
    <t>26001, 2392</t>
  </si>
  <si>
    <t>26003, 2398</t>
  </si>
  <si>
    <t>2390, 25994</t>
  </si>
  <si>
    <t xml:space="preserve">Kalhotky absorpční plenkové vel. M, pro dospělé </t>
  </si>
  <si>
    <t>POŽADAVKY:</t>
  </si>
  <si>
    <t>Kalhotky absorpční plenkové vel. XL, pro dospělé</t>
  </si>
  <si>
    <t>Kalhotky absorpční plenkové vel. XXL, pro dospělé</t>
  </si>
  <si>
    <t>Dodávky materiálu k inkontinenci a absorpci pro Nemocnici Nymburk s.r.o.</t>
  </si>
  <si>
    <t>Minimální savost v ml</t>
  </si>
  <si>
    <t>Rozměr v cm</t>
  </si>
  <si>
    <t>(Minimální) savost v ml</t>
  </si>
  <si>
    <t>TECHNICKÁ  SPECIFIKACE  VČETNĚ  CENOVÉ  NABÍDKY</t>
  </si>
  <si>
    <t xml:space="preserve">Předpokládaný odběr MJ za 24 měsíců </t>
  </si>
  <si>
    <t xml:space="preserve">Celková cena za předpokl. odběr za 24 měsíců bez DPH bez DPH </t>
  </si>
  <si>
    <t xml:space="preserve">Celková cena za předpokl. odběr za 24 měsíců bez DPH s DPH </t>
  </si>
  <si>
    <t>Část VZ:</t>
  </si>
  <si>
    <t>část 1: Plenkové kalhotky pro dospělé</t>
  </si>
  <si>
    <t>část 1 - Plenkové kalhotky pro dospělé</t>
  </si>
  <si>
    <t>část 2: Plenkové kalhotky pro děti</t>
  </si>
  <si>
    <t>část 2 - Plenkové kalhotky pro děti</t>
  </si>
  <si>
    <t>Obvod boků v cm - minimální (rozměrová tolerance +-15 %)</t>
  </si>
  <si>
    <t>Obvod boků v cm - maximální (rozměrová tolerance +-15 %)</t>
  </si>
  <si>
    <t>část 3 - Kalhotky natahovací (navlékací)</t>
  </si>
  <si>
    <t>část 3: Kalhotky natahovací (navlékací)</t>
  </si>
  <si>
    <t>část 1 -  Plenkové kalhotky pro dospělé</t>
  </si>
  <si>
    <t>část 4: Kalhotky fixační (elastické)</t>
  </si>
  <si>
    <t>část 4 - Kalhotky fixační (elastické)</t>
  </si>
  <si>
    <t>část 5 - Podložky absorpční</t>
  </si>
  <si>
    <t>část 5: Podložky absorpční</t>
  </si>
  <si>
    <t>Minimální požadovaný rozměr v cm (rozměrová tolerance +- 1 cm)</t>
  </si>
  <si>
    <t>60x90</t>
  </si>
  <si>
    <t>60x60</t>
  </si>
  <si>
    <t>40x60</t>
  </si>
  <si>
    <t>Minimální požadovaná savost v ml (rozměrová tolerance +- 10 ml)</t>
  </si>
  <si>
    <t>část 6 - Vložky porodnické</t>
  </si>
  <si>
    <t>7-11 x 25-30 cm</t>
  </si>
  <si>
    <t>Minimální požadovaný rozměr (šířka x délka) v cm</t>
  </si>
  <si>
    <t>3. Výrobek musí mít povrch z netkané textilie.</t>
  </si>
  <si>
    <t>4. Musí být jemné a příjemné na dotyk.</t>
  </si>
  <si>
    <t>5. Vysoce absorpční.</t>
  </si>
  <si>
    <t>6. Vhodné pro rodičky v době šestinedělí.</t>
  </si>
  <si>
    <t>7. Musí poskytovat dostatečný komfort při nošení, pocit sucha.</t>
  </si>
  <si>
    <t>část 6: Vložky porodnické</t>
  </si>
  <si>
    <t>OSTATNÍ POŽADAVKY:</t>
  </si>
  <si>
    <t>Konkrétní název produktu (obchodní označení) a výrobce</t>
  </si>
  <si>
    <t>Minimální požadovaná hmotnost v kg (tolerance +- 1 kg)</t>
  </si>
  <si>
    <t>Maximální požadovaná hmotnost v kg (tolerance +- 1 kg)</t>
  </si>
  <si>
    <t>9. Portfolio výrobků nabízených účastníkem musí plynule pokrývat rozmezí hmotnosti dětí od 2 kg do 25 kg a absorpce tekutiny musí odpovídat běžným fyziologickým potřebám dítěte uvedené hmotnosti.</t>
  </si>
  <si>
    <t>8. Velikosti nabízeného zboží musí  pokrýt škálu všech potřebných velikostí při splnění požadovaných kritérií.</t>
  </si>
  <si>
    <t>5. Výrobek musí obsahovat ochranu proti protečení tekutiny mimo plenu (bariéry po okrajích).</t>
  </si>
  <si>
    <t>6. Výrobek musí být v horní části z pružného materiálu, díky kterému se jednoduše navléká a přizpůsobí se tělu pacienta (např. elastické gumičky po stranách).</t>
  </si>
  <si>
    <t>7. Výrobek lze jednoduše sejmout z těla pacienta roztržením bočních švů.</t>
  </si>
  <si>
    <t xml:space="preserve">9. Superabsorbent, musí být jemně nadrcený, aby krystalky nebyly na pohmat znát. </t>
  </si>
  <si>
    <t>10. Výrobky musí obsahovat neutralizér zápachu.</t>
  </si>
  <si>
    <t>Obvod boků v cm - minimální (rozměrová tolerance +-10 %)</t>
  </si>
  <si>
    <t>Obvod boků v cm - maximální (rozměrová tolerance +-10 %)</t>
  </si>
  <si>
    <t>4. Z příjemného měkkého materiálu, který se nedrolí, neslepuje atd.</t>
  </si>
  <si>
    <t>5. Dostatečně pružný materál, který lze opakovaně použít - drží tvar při opětovné výměně vložky/vložné pleny.</t>
  </si>
  <si>
    <t xml:space="preserve">2. Dodávané výrobky musí být bezlatexové (nealergické), neparfémované. </t>
  </si>
  <si>
    <t>Hmotnost v kg (minimální-maximální hodnota)</t>
  </si>
  <si>
    <t>část 5 - PODLOŽKY ABSORPČNÍ</t>
  </si>
  <si>
    <t>5. Musí být zajištěna ochrana proti přetékání tekutiny.</t>
  </si>
  <si>
    <t xml:space="preserve">5. Pokud výrobek obsahuje superabsorbent, musí být tento jemně nadrcený, aby krystalky nebyly na pohmat znát. </t>
  </si>
  <si>
    <t>7. Výrobek musí zabraňovat prosaku tekutiny na lůžko a po celém obvodu musí být uzavřený. Musí mít protiskluzový povrch strany, která je na lůžku.</t>
  </si>
  <si>
    <t>8. Výrobek musí obsahovat minimálně 2 absoppční vrstvy + superabsorbent.</t>
  </si>
  <si>
    <t>Kalhotky fixační vel. XL</t>
  </si>
  <si>
    <t>Kalhotky natahovací prodyšné pro mobilní  pacienty, vel. XL</t>
  </si>
  <si>
    <t>Kalhotky natahovací prodyšné pro mobilní  pacienty, vel. L</t>
  </si>
  <si>
    <t>Kalhotky natahovací prodyšné pro mobilní  pacienty, vel. M</t>
  </si>
  <si>
    <t>Výše DPH v Kč</t>
  </si>
  <si>
    <t>Celková cena bez DPH v Kč za předpokládanou spotřebu za 24 měsíců</t>
  </si>
  <si>
    <t>Celková cena s DPH v Kč za předpokládanou spotřebu za 24 měsíců</t>
  </si>
  <si>
    <t>3. Elastické (síťované) kalhotky k bezpečné fixaci inkontinenčních vložek a vložných plen.</t>
  </si>
  <si>
    <t>1. Všechny dodávané výrobky musí být dermatologicky testovány a schváleny pro prodej v ČR.</t>
  </si>
  <si>
    <t>11. Výrobky musí obsahovat indikátor stavu pleny - vlhkosti (naplnění pleny).</t>
  </si>
  <si>
    <t>150 *)</t>
  </si>
  <si>
    <t>110 *)</t>
  </si>
  <si>
    <t>1 600 *)</t>
  </si>
  <si>
    <t>1 490 *)</t>
  </si>
  <si>
    <r>
      <t xml:space="preserve">8. Nesmí obsahovat neprodyšnou fólii ani lepící pásek. </t>
    </r>
    <r>
      <rPr>
        <b/>
        <sz val="12"/>
        <color theme="4" tint="-0.249977111117893"/>
        <rFont val="Calibri"/>
        <family val="2"/>
        <charset val="238"/>
        <scheme val="minor"/>
      </rPr>
      <t>*)</t>
    </r>
  </si>
  <si>
    <t>*) Položky (parametr obvod boků) byly aktualizovány na základě Vysvětlení č. 1 ze dne 20. 6. 2023</t>
  </si>
  <si>
    <t>*) Položky (parametr minimální savost) byly aktualizovány na základě Vysvětlení č. 1 ze dne 20. 6. 2023</t>
  </si>
  <si>
    <r>
      <t>3. Výrobek musí obsahovat ochranu proti zpětnému vzlínání tekutiny. Vsáknutí tekutiny musí být po celé ploše podložky, nejen na jednom místě.</t>
    </r>
    <r>
      <rPr>
        <b/>
        <sz val="12"/>
        <color theme="4" tint="-0.249977111117893"/>
        <rFont val="Calibri"/>
        <family val="2"/>
        <charset val="238"/>
        <scheme val="minor"/>
      </rPr>
      <t xml:space="preserve"> *)</t>
    </r>
  </si>
  <si>
    <t>*) Požadavek č. 12 byl odstraněn na základě Vysvětlení č. 1 ze dne 20. 6. 2023</t>
  </si>
  <si>
    <r>
      <t xml:space="preserve">2. Dodávané výrobky musí být bezlatexové (nealergické), neparfémované. </t>
    </r>
    <r>
      <rPr>
        <b/>
        <sz val="12"/>
        <color theme="4" tint="-0.249977111117893"/>
        <rFont val="Calibri"/>
        <family val="2"/>
        <charset val="238"/>
        <scheme val="minor"/>
      </rPr>
      <t>*)</t>
    </r>
  </si>
  <si>
    <t>*) Požadavky č. 2 a 3 byly aktualizovány na základě Vysvětlení č. 1 ze dne 20. 6. 2023</t>
  </si>
  <si>
    <t>*) Požadavky  č. 2 a 8 byly aktualizovány na základě Vysvětlení č. 1 ze dne 20. 6.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</si>
</sst>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Arial"/>
      <family val="2"/>
      <charset val="238"/>
    </font>
    <font>
      <b/>
      <sz val="11"/>
      <color theme="4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83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8" xfId="0" applyFont="1" applyBorder="1" applyAlignment="1">
      <alignment horizontal="left"/>
    </xf>
    <xf numFmtId="4" fontId="2" fillId="0" borderId="8" xfId="0" applyNumberFormat="1" applyFont="1" applyBorder="1" applyAlignment="1">
      <alignment horizontal="center"/>
    </xf>
    <xf numFmtId="0" fontId="0" fillId="6" borderId="1" xfId="0" applyFill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17" xfId="0" applyBorder="1" applyAlignment="1">
      <alignment horizontal="left"/>
    </xf>
    <xf numFmtId="3" fontId="0" fillId="0" borderId="17" xfId="0" applyNumberFormat="1" applyBorder="1" applyAlignment="1">
      <alignment horizontal="center" vertical="center"/>
    </xf>
    <xf numFmtId="4" fontId="0" fillId="0" borderId="17" xfId="0" applyNumberFormat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0" fontId="9" fillId="5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0" fillId="6" borderId="29" xfId="0" applyFill="1" applyBorder="1" applyAlignment="1" applyProtection="1">
      <alignment horizontal="center" vertical="center"/>
      <protection locked="0"/>
    </xf>
    <xf numFmtId="9" fontId="0" fillId="6" borderId="29" xfId="0" applyNumberFormat="1" applyFill="1" applyBorder="1" applyAlignment="1" applyProtection="1">
      <alignment horizontal="center" vertical="center"/>
      <protection locked="0"/>
    </xf>
    <xf numFmtId="4" fontId="0" fillId="0" borderId="29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center" vertical="center" wrapText="1"/>
    </xf>
    <xf numFmtId="4" fontId="10" fillId="5" borderId="25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9" fillId="5" borderId="3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10" fillId="5" borderId="5" xfId="3" applyFont="1" applyFill="1" applyBorder="1" applyAlignment="1">
      <alignment horizontal="center" vertical="center" wrapText="1"/>
    </xf>
    <xf numFmtId="4" fontId="10" fillId="5" borderId="35" xfId="0" applyNumberFormat="1" applyFont="1" applyFill="1" applyBorder="1" applyAlignment="1">
      <alignment horizontal="center" vertical="center" wrapText="1"/>
    </xf>
    <xf numFmtId="4" fontId="10" fillId="5" borderId="36" xfId="0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9" fontId="0" fillId="6" borderId="3" xfId="0" applyNumberFormat="1" applyFill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4" fontId="12" fillId="6" borderId="1" xfId="0" applyNumberFormat="1" applyFont="1" applyFill="1" applyBorder="1" applyAlignment="1" applyProtection="1">
      <alignment horizontal="center" vertical="center"/>
      <protection locked="0"/>
    </xf>
    <xf numFmtId="4" fontId="12" fillId="0" borderId="1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2" fillId="0" borderId="31" xfId="0" applyFont="1" applyBorder="1" applyAlignment="1">
      <alignment horizontal="left"/>
    </xf>
    <xf numFmtId="4" fontId="2" fillId="0" borderId="31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4" fontId="10" fillId="5" borderId="5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5" borderId="26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7" fillId="0" borderId="1" xfId="4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7" fillId="0" borderId="29" xfId="4" applyFont="1" applyBorder="1" applyAlignment="1">
      <alignment horizontal="center" vertical="center"/>
    </xf>
    <xf numFmtId="4" fontId="12" fillId="6" borderId="29" xfId="0" applyNumberFormat="1" applyFont="1" applyFill="1" applyBorder="1" applyAlignment="1" applyProtection="1">
      <alignment horizontal="center" vertical="center"/>
      <protection locked="0"/>
    </xf>
    <xf numFmtId="4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12" fillId="0" borderId="0" xfId="0" applyNumberFormat="1" applyFon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38" xfId="0" applyNumberFormat="1" applyFont="1" applyFill="1" applyBorder="1" applyAlignment="1">
      <alignment horizontal="center" vertical="center" wrapText="1"/>
    </xf>
    <xf numFmtId="3" fontId="24" fillId="2" borderId="2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2" fillId="0" borderId="51" xfId="0" applyFont="1" applyBorder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6" fillId="6" borderId="29" xfId="0" applyFont="1" applyFill="1" applyBorder="1" applyAlignment="1" applyProtection="1">
      <alignment horizontal="center" vertical="center" wrapText="1"/>
      <protection locked="0"/>
    </xf>
    <xf numFmtId="0" fontId="16" fillId="6" borderId="30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4" fontId="2" fillId="5" borderId="2" xfId="0" applyNumberFormat="1" applyFont="1" applyFill="1" applyBorder="1" applyAlignment="1">
      <alignment horizontal="center"/>
    </xf>
    <xf numFmtId="4" fontId="2" fillId="5" borderId="21" xfId="0" applyNumberFormat="1" applyFont="1" applyFill="1" applyBorder="1" applyAlignment="1">
      <alignment horizontal="center"/>
    </xf>
    <xf numFmtId="4" fontId="2" fillId="5" borderId="20" xfId="0" applyNumberFormat="1" applyFont="1" applyFill="1" applyBorder="1" applyAlignment="1">
      <alignment horizontal="center"/>
    </xf>
    <xf numFmtId="4" fontId="2" fillId="5" borderId="22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8" fillId="4" borderId="23" xfId="4" applyFont="1" applyFill="1" applyBorder="1" applyAlignment="1">
      <alignment horizontal="left" wrapText="1"/>
    </xf>
    <xf numFmtId="0" fontId="18" fillId="4" borderId="32" xfId="4" applyFont="1" applyFill="1" applyBorder="1" applyAlignment="1">
      <alignment horizontal="left" wrapText="1"/>
    </xf>
    <xf numFmtId="0" fontId="18" fillId="4" borderId="33" xfId="4" applyFont="1" applyFill="1" applyBorder="1" applyAlignment="1">
      <alignment horizontal="left" wrapText="1"/>
    </xf>
    <xf numFmtId="164" fontId="10" fillId="7" borderId="10" xfId="2" applyFont="1" applyFill="1" applyBorder="1" applyAlignment="1">
      <alignment horizontal="center" vertical="center" wrapText="1"/>
    </xf>
    <xf numFmtId="164" fontId="10" fillId="7" borderId="11" xfId="2" applyFont="1" applyFill="1" applyBorder="1" applyAlignment="1">
      <alignment horizontal="center" vertical="center" wrapText="1"/>
    </xf>
    <xf numFmtId="164" fontId="10" fillId="7" borderId="19" xfId="2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2" fillId="2" borderId="5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1" fillId="4" borderId="23" xfId="0" applyFont="1" applyFill="1" applyBorder="1" applyAlignment="1">
      <alignment horizontal="left" wrapText="1"/>
    </xf>
    <xf numFmtId="0" fontId="21" fillId="4" borderId="32" xfId="0" applyFont="1" applyFill="1" applyBorder="1" applyAlignment="1">
      <alignment horizontal="left" wrapText="1"/>
    </xf>
    <xf numFmtId="0" fontId="21" fillId="4" borderId="33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left" wrapText="1"/>
    </xf>
    <xf numFmtId="0" fontId="18" fillId="4" borderId="19" xfId="0" applyFont="1" applyFill="1" applyBorder="1" applyAlignment="1">
      <alignment horizontal="left" wrapText="1"/>
    </xf>
    <xf numFmtId="0" fontId="21" fillId="4" borderId="10" xfId="0" applyFont="1" applyFill="1" applyBorder="1" applyAlignment="1">
      <alignment horizontal="left" wrapText="1"/>
    </xf>
    <xf numFmtId="0" fontId="21" fillId="4" borderId="11" xfId="0" applyFont="1" applyFill="1" applyBorder="1" applyAlignment="1">
      <alignment horizontal="left" wrapText="1"/>
    </xf>
    <xf numFmtId="0" fontId="21" fillId="4" borderId="19" xfId="0" applyFont="1" applyFill="1" applyBorder="1" applyAlignment="1">
      <alignment horizontal="left" wrapText="1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2"/>
  <sheetViews>
    <sheetView showGridLines="0" tabSelected="1" zoomScaleNormal="100" workbookViewId="0">
      <selection activeCell="F5" sqref="F5:R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5" width="12.5703125" style="2" customWidth="1"/>
    <col min="6" max="6" width="10.5703125" style="2" customWidth="1"/>
    <col min="7" max="7" width="4.5703125" style="2" customWidth="1"/>
    <col min="8" max="8" width="12.5703125" style="2" customWidth="1"/>
    <col min="9" max="9" width="14.85546875" style="2" customWidth="1"/>
    <col min="10" max="10" width="12.7109375" style="2" customWidth="1"/>
    <col min="11" max="11" width="13" style="2" customWidth="1"/>
    <col min="12" max="12" width="13.42578125" style="2" customWidth="1"/>
    <col min="13" max="13" width="12.7109375" style="2" customWidth="1"/>
    <col min="14" max="14" width="12" style="2" customWidth="1"/>
    <col min="15" max="15" width="8.5703125" style="2" customWidth="1"/>
    <col min="16" max="16" width="11" style="3" customWidth="1"/>
    <col min="17" max="18" width="13.42578125" style="3" customWidth="1"/>
    <col min="19" max="19" width="11.42578125" style="2" customWidth="1"/>
    <col min="20" max="16384" width="9.140625" style="2"/>
  </cols>
  <sheetData>
    <row r="1" spans="1:18" ht="15.75" thickBot="1" x14ac:dyDescent="0.3">
      <c r="R1" s="3" t="s">
        <v>32</v>
      </c>
    </row>
    <row r="2" spans="1:18" s="40" customFormat="1" ht="21.6" customHeight="1" x14ac:dyDescent="0.2">
      <c r="A2" s="136" t="s">
        <v>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8"/>
    </row>
    <row r="3" spans="1:18" s="40" customFormat="1" ht="31.15" customHeight="1" x14ac:dyDescent="0.2">
      <c r="A3" s="143" t="s">
        <v>28</v>
      </c>
      <c r="B3" s="144"/>
      <c r="C3" s="144"/>
      <c r="D3" s="144"/>
      <c r="E3" s="145"/>
      <c r="F3" s="139" t="s">
        <v>48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40"/>
    </row>
    <row r="4" spans="1:18" s="40" customFormat="1" ht="31.15" customHeight="1" x14ac:dyDescent="0.2">
      <c r="A4" s="143" t="s">
        <v>56</v>
      </c>
      <c r="B4" s="144"/>
      <c r="C4" s="144"/>
      <c r="D4" s="144"/>
      <c r="E4" s="145"/>
      <c r="F4" s="139" t="s">
        <v>57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40"/>
    </row>
    <row r="5" spans="1:18" s="40" customFormat="1" ht="27" customHeight="1" thickBot="1" x14ac:dyDescent="0.25">
      <c r="A5" s="146" t="s">
        <v>29</v>
      </c>
      <c r="B5" s="147"/>
      <c r="C5" s="147"/>
      <c r="D5" s="147"/>
      <c r="E5" s="148"/>
      <c r="F5" s="141" t="s">
        <v>30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</row>
    <row r="6" spans="1:18" s="40" customFormat="1" ht="15.75" x14ac:dyDescent="0.2">
      <c r="A6" s="41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8" s="40" customFormat="1" ht="42" customHeight="1" x14ac:dyDescent="0.2">
      <c r="A7" s="159" t="s">
        <v>31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</row>
    <row r="8" spans="1:18" s="40" customFormat="1" ht="43.5" customHeight="1" x14ac:dyDescent="0.2">
      <c r="A8" s="159" t="s">
        <v>34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</row>
    <row r="9" spans="1:18" ht="17.25" customHeight="1" thickBot="1" x14ac:dyDescent="0.3">
      <c r="G9" s="1"/>
    </row>
    <row r="10" spans="1:18" ht="17.25" customHeight="1" x14ac:dyDescent="0.3">
      <c r="A10" s="160" t="s">
        <v>58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2"/>
    </row>
    <row r="11" spans="1:18" ht="92.25" customHeight="1" x14ac:dyDescent="0.25">
      <c r="A11" s="27" t="s">
        <v>11</v>
      </c>
      <c r="B11" s="107" t="s">
        <v>27</v>
      </c>
      <c r="C11" s="48" t="s">
        <v>0</v>
      </c>
      <c r="D11" s="48" t="s">
        <v>61</v>
      </c>
      <c r="E11" s="48" t="s">
        <v>62</v>
      </c>
      <c r="F11" s="49" t="s">
        <v>49</v>
      </c>
      <c r="G11" s="48" t="s">
        <v>1</v>
      </c>
      <c r="H11" s="50" t="s">
        <v>53</v>
      </c>
      <c r="I11" s="50" t="s">
        <v>85</v>
      </c>
      <c r="J11" s="50" t="s">
        <v>50</v>
      </c>
      <c r="K11" s="50" t="s">
        <v>51</v>
      </c>
      <c r="L11" s="50" t="s">
        <v>10</v>
      </c>
      <c r="M11" s="50" t="s">
        <v>19</v>
      </c>
      <c r="N11" s="50" t="s">
        <v>3</v>
      </c>
      <c r="O11" s="50" t="s">
        <v>35</v>
      </c>
      <c r="P11" s="108" t="s">
        <v>20</v>
      </c>
      <c r="Q11" s="108" t="s">
        <v>54</v>
      </c>
      <c r="R11" s="109" t="s">
        <v>55</v>
      </c>
    </row>
    <row r="12" spans="1:18" ht="37.5" customHeight="1" x14ac:dyDescent="0.25">
      <c r="A12" s="65" t="s">
        <v>4</v>
      </c>
      <c r="B12" s="66">
        <v>26006</v>
      </c>
      <c r="C12" s="71" t="s">
        <v>47</v>
      </c>
      <c r="D12" s="51">
        <v>160</v>
      </c>
      <c r="E12" s="51">
        <v>200</v>
      </c>
      <c r="F12" s="94">
        <v>3000</v>
      </c>
      <c r="G12" s="67" t="s">
        <v>2</v>
      </c>
      <c r="H12" s="84">
        <v>3020</v>
      </c>
      <c r="I12" s="20"/>
      <c r="J12" s="20"/>
      <c r="K12" s="20"/>
      <c r="L12" s="20"/>
      <c r="M12" s="20"/>
      <c r="N12" s="77"/>
      <c r="O12" s="26"/>
      <c r="P12" s="11">
        <f t="shared" ref="P12:P13" si="0">N12*(O12+1)</f>
        <v>0</v>
      </c>
      <c r="Q12" s="78">
        <f t="shared" ref="Q12:Q13" si="1">N12*H12</f>
        <v>0</v>
      </c>
      <c r="R12" s="29">
        <f t="shared" ref="R12:R13" si="2">P12*H12</f>
        <v>0</v>
      </c>
    </row>
    <row r="13" spans="1:18" ht="28.5" customHeight="1" x14ac:dyDescent="0.25">
      <c r="A13" s="65" t="s">
        <v>5</v>
      </c>
      <c r="B13" s="66">
        <v>26005</v>
      </c>
      <c r="C13" s="71" t="s">
        <v>46</v>
      </c>
      <c r="D13" s="51">
        <v>120</v>
      </c>
      <c r="E13" s="51">
        <v>170</v>
      </c>
      <c r="F13" s="94">
        <v>2800</v>
      </c>
      <c r="G13" s="67" t="s">
        <v>2</v>
      </c>
      <c r="H13" s="84">
        <v>62900</v>
      </c>
      <c r="I13" s="20"/>
      <c r="J13" s="20"/>
      <c r="K13" s="20"/>
      <c r="L13" s="20"/>
      <c r="M13" s="20"/>
      <c r="N13" s="77"/>
      <c r="O13" s="26"/>
      <c r="P13" s="11">
        <f t="shared" si="0"/>
        <v>0</v>
      </c>
      <c r="Q13" s="78">
        <f t="shared" si="1"/>
        <v>0</v>
      </c>
      <c r="R13" s="29">
        <f t="shared" si="2"/>
        <v>0</v>
      </c>
    </row>
    <row r="14" spans="1:18" ht="30" x14ac:dyDescent="0.25">
      <c r="A14" s="65" t="s">
        <v>6</v>
      </c>
      <c r="B14" s="51" t="s">
        <v>37</v>
      </c>
      <c r="C14" s="71" t="s">
        <v>12</v>
      </c>
      <c r="D14" s="51">
        <v>100</v>
      </c>
      <c r="E14" s="51">
        <v>150</v>
      </c>
      <c r="F14" s="94">
        <v>2000</v>
      </c>
      <c r="G14" s="112" t="s">
        <v>2</v>
      </c>
      <c r="H14" s="12">
        <v>24700</v>
      </c>
      <c r="I14" s="20"/>
      <c r="J14" s="20"/>
      <c r="K14" s="20"/>
      <c r="L14" s="20"/>
      <c r="M14" s="20"/>
      <c r="N14" s="77"/>
      <c r="O14" s="26"/>
      <c r="P14" s="11">
        <f>N14*(O14+1)</f>
        <v>0</v>
      </c>
      <c r="Q14" s="78">
        <f>N14*H14</f>
        <v>0</v>
      </c>
      <c r="R14" s="29">
        <f>P14*H14</f>
        <v>0</v>
      </c>
    </row>
    <row r="15" spans="1:18" ht="30" x14ac:dyDescent="0.25">
      <c r="A15" s="65" t="s">
        <v>7</v>
      </c>
      <c r="B15" s="10">
        <v>2403</v>
      </c>
      <c r="C15" s="71" t="s">
        <v>13</v>
      </c>
      <c r="D15" s="121">
        <v>100</v>
      </c>
      <c r="E15" s="121" t="s">
        <v>116</v>
      </c>
      <c r="F15" s="94">
        <v>2500</v>
      </c>
      <c r="G15" s="112" t="s">
        <v>2</v>
      </c>
      <c r="H15" s="12">
        <v>107380</v>
      </c>
      <c r="I15" s="20"/>
      <c r="J15" s="20"/>
      <c r="K15" s="20"/>
      <c r="L15" s="20"/>
      <c r="M15" s="20"/>
      <c r="N15" s="77"/>
      <c r="O15" s="26"/>
      <c r="P15" s="11">
        <f t="shared" ref="P15:P17" si="3">N15*(O15+1)</f>
        <v>0</v>
      </c>
      <c r="Q15" s="78">
        <f t="shared" ref="Q15:Q17" si="4">N15*H15</f>
        <v>0</v>
      </c>
      <c r="R15" s="29">
        <f t="shared" ref="R15:R17" si="5">P15*H15</f>
        <v>0</v>
      </c>
    </row>
    <row r="16" spans="1:18" ht="45" x14ac:dyDescent="0.25">
      <c r="A16" s="65" t="s">
        <v>8</v>
      </c>
      <c r="B16" s="51" t="s">
        <v>36</v>
      </c>
      <c r="C16" s="71" t="s">
        <v>44</v>
      </c>
      <c r="D16" s="51">
        <v>70</v>
      </c>
      <c r="E16" s="51">
        <v>110</v>
      </c>
      <c r="F16" s="94">
        <v>1400</v>
      </c>
      <c r="G16" s="112" t="s">
        <v>2</v>
      </c>
      <c r="H16" s="12">
        <v>6200</v>
      </c>
      <c r="I16" s="20"/>
      <c r="J16" s="20"/>
      <c r="K16" s="20"/>
      <c r="L16" s="20"/>
      <c r="M16" s="20"/>
      <c r="N16" s="77"/>
      <c r="O16" s="26"/>
      <c r="P16" s="11">
        <f t="shared" si="3"/>
        <v>0</v>
      </c>
      <c r="Q16" s="78">
        <f t="shared" si="4"/>
        <v>0</v>
      </c>
      <c r="R16" s="29">
        <f t="shared" si="5"/>
        <v>0</v>
      </c>
    </row>
    <row r="17" spans="1:18" ht="30.75" thickBot="1" x14ac:dyDescent="0.3">
      <c r="A17" s="72" t="s">
        <v>9</v>
      </c>
      <c r="B17" s="110">
        <v>2405</v>
      </c>
      <c r="C17" s="111" t="s">
        <v>14</v>
      </c>
      <c r="D17" s="122">
        <v>70</v>
      </c>
      <c r="E17" s="122" t="s">
        <v>117</v>
      </c>
      <c r="F17" s="113">
        <v>2400</v>
      </c>
      <c r="G17" s="114" t="s">
        <v>2</v>
      </c>
      <c r="H17" s="31">
        <v>42500</v>
      </c>
      <c r="I17" s="32"/>
      <c r="J17" s="32"/>
      <c r="K17" s="32"/>
      <c r="L17" s="32"/>
      <c r="M17" s="32"/>
      <c r="N17" s="115"/>
      <c r="O17" s="33"/>
      <c r="P17" s="34">
        <f t="shared" si="3"/>
        <v>0</v>
      </c>
      <c r="Q17" s="80">
        <f t="shared" si="4"/>
        <v>0</v>
      </c>
      <c r="R17" s="35">
        <f t="shared" si="5"/>
        <v>0</v>
      </c>
    </row>
    <row r="18" spans="1:18" x14ac:dyDescent="0.25">
      <c r="A18" s="169" t="s">
        <v>121</v>
      </c>
      <c r="B18" s="169"/>
      <c r="C18" s="169"/>
      <c r="D18" s="169"/>
      <c r="E18" s="169"/>
      <c r="F18" s="169"/>
      <c r="G18" s="169"/>
      <c r="H18" s="169"/>
      <c r="I18" s="118"/>
      <c r="J18" s="118"/>
      <c r="K18" s="118"/>
      <c r="L18" s="118"/>
      <c r="M18" s="118"/>
      <c r="N18" s="119"/>
      <c r="O18" s="120"/>
      <c r="P18" s="17"/>
      <c r="Q18" s="117"/>
      <c r="R18" s="17"/>
    </row>
    <row r="19" spans="1:18" s="5" customFormat="1" ht="14.25" customHeight="1" thickBot="1" x14ac:dyDescent="0.3">
      <c r="A19" s="13"/>
      <c r="B19" s="13"/>
      <c r="C19" s="83"/>
      <c r="D19" s="83"/>
      <c r="E19" s="83"/>
      <c r="F19" s="15"/>
      <c r="G19" s="16"/>
      <c r="H19" s="13"/>
      <c r="I19" s="13"/>
      <c r="J19" s="13"/>
      <c r="K19" s="13"/>
      <c r="L19" s="13"/>
      <c r="M19" s="13"/>
      <c r="N19" s="17"/>
      <c r="O19" s="17"/>
      <c r="P19" s="17"/>
      <c r="Q19" s="17"/>
      <c r="R19" s="17"/>
    </row>
    <row r="20" spans="1:18" s="5" customFormat="1" ht="18.75" customHeight="1" x14ac:dyDescent="0.25">
      <c r="A20" s="13"/>
      <c r="B20" s="2"/>
      <c r="C20" s="83"/>
      <c r="D20" s="83"/>
      <c r="E20" s="83"/>
      <c r="F20" s="163" t="s">
        <v>65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/>
    </row>
    <row r="21" spans="1:18" s="5" customFormat="1" ht="15.75" x14ac:dyDescent="0.25">
      <c r="A21" s="13"/>
      <c r="B21" s="2"/>
      <c r="C21" s="83"/>
      <c r="D21" s="83"/>
      <c r="E21" s="2"/>
      <c r="F21" s="166" t="s">
        <v>111</v>
      </c>
      <c r="G21" s="167"/>
      <c r="H21" s="167"/>
      <c r="I21" s="167"/>
      <c r="J21" s="167"/>
      <c r="K21" s="167"/>
      <c r="L21" s="167"/>
      <c r="M21" s="167"/>
      <c r="N21" s="167"/>
      <c r="O21" s="167"/>
      <c r="P21" s="168"/>
      <c r="Q21" s="155">
        <f>SUM(Q12:Q17)</f>
        <v>0</v>
      </c>
      <c r="R21" s="156"/>
    </row>
    <row r="22" spans="1:18" ht="15.75" x14ac:dyDescent="0.25">
      <c r="A22" s="6"/>
      <c r="C22" s="82"/>
      <c r="D22" s="82"/>
      <c r="F22" s="149" t="s">
        <v>110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1"/>
      <c r="Q22" s="155">
        <f>Q23-Q21</f>
        <v>0</v>
      </c>
      <c r="R22" s="156"/>
    </row>
    <row r="23" spans="1:18" ht="16.5" thickBot="1" x14ac:dyDescent="0.3">
      <c r="A23" s="6"/>
      <c r="B23" s="6"/>
      <c r="C23" s="6"/>
      <c r="D23" s="6"/>
      <c r="E23" s="6"/>
      <c r="F23" s="152" t="s">
        <v>112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4"/>
      <c r="Q23" s="157">
        <f>SUM(R12:R17)</f>
        <v>0</v>
      </c>
      <c r="R23" s="158"/>
    </row>
    <row r="24" spans="1:18" ht="24" customHeight="1" x14ac:dyDescent="0.25">
      <c r="A24" s="6"/>
      <c r="B24" s="6"/>
      <c r="C24" s="6"/>
      <c r="D24" s="6"/>
      <c r="E24" s="6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9"/>
    </row>
    <row r="25" spans="1:18" ht="21.75" customHeight="1" x14ac:dyDescent="0.35">
      <c r="C25" s="81" t="s">
        <v>84</v>
      </c>
      <c r="D25" s="81"/>
      <c r="E25" s="81"/>
      <c r="F25" s="135" t="s">
        <v>114</v>
      </c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</row>
    <row r="26" spans="1:18" ht="19.149999999999999" customHeight="1" x14ac:dyDescent="0.25">
      <c r="C26" s="82"/>
      <c r="D26" s="82"/>
      <c r="E26" s="82"/>
      <c r="F26" s="134" t="s">
        <v>99</v>
      </c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  <row r="27" spans="1:18" ht="15.75" x14ac:dyDescent="0.25">
      <c r="C27" s="83"/>
      <c r="D27" s="83"/>
      <c r="E27" s="83"/>
      <c r="F27" s="134" t="s">
        <v>21</v>
      </c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1:18" ht="15.75" x14ac:dyDescent="0.25">
      <c r="C28" s="83"/>
      <c r="D28" s="83"/>
      <c r="E28" s="83"/>
      <c r="F28" s="134" t="s">
        <v>22</v>
      </c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</row>
    <row r="29" spans="1:18" ht="15.75" x14ac:dyDescent="0.25">
      <c r="C29" s="82"/>
      <c r="D29" s="82"/>
      <c r="E29" s="82"/>
      <c r="F29" s="134" t="s">
        <v>23</v>
      </c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</row>
    <row r="30" spans="1:18" ht="15.75" x14ac:dyDescent="0.25">
      <c r="C30" s="83"/>
      <c r="D30" s="83"/>
      <c r="E30" s="83"/>
      <c r="F30" s="134" t="s">
        <v>24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</row>
    <row r="31" spans="1:18" ht="15.75" x14ac:dyDescent="0.25">
      <c r="C31" s="82"/>
      <c r="D31" s="82"/>
      <c r="E31" s="82"/>
      <c r="F31" s="134" t="s">
        <v>25</v>
      </c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</row>
    <row r="32" spans="1:18" ht="15.75" x14ac:dyDescent="0.25">
      <c r="C32" s="83"/>
      <c r="D32" s="83"/>
      <c r="E32" s="83"/>
      <c r="F32" s="134" t="s">
        <v>26</v>
      </c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</row>
  </sheetData>
  <sheetProtection sheet="1" formatCells="0" formatColumns="0" formatRows="0" insertColumns="0" insertRows="0"/>
  <mergeCells count="26">
    <mergeCell ref="A7:R7"/>
    <mergeCell ref="A8:R8"/>
    <mergeCell ref="A10:R10"/>
    <mergeCell ref="F20:R20"/>
    <mergeCell ref="F21:P21"/>
    <mergeCell ref="A18:H18"/>
    <mergeCell ref="F22:P22"/>
    <mergeCell ref="F23:P23"/>
    <mergeCell ref="Q21:R21"/>
    <mergeCell ref="Q22:R22"/>
    <mergeCell ref="Q23:R23"/>
    <mergeCell ref="A2:R2"/>
    <mergeCell ref="F3:R3"/>
    <mergeCell ref="F5:R5"/>
    <mergeCell ref="A3:E3"/>
    <mergeCell ref="A5:E5"/>
    <mergeCell ref="A4:E4"/>
    <mergeCell ref="F4:R4"/>
    <mergeCell ref="F31:R31"/>
    <mergeCell ref="F32:R32"/>
    <mergeCell ref="F25:R25"/>
    <mergeCell ref="F26:R26"/>
    <mergeCell ref="F27:R27"/>
    <mergeCell ref="F28:R28"/>
    <mergeCell ref="F29:R29"/>
    <mergeCell ref="F30:R30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65BC-652A-4231-B569-A427B9DEB45A}">
  <sheetPr>
    <tabColor rgb="FFFF0000"/>
  </sheetPr>
  <dimension ref="A1:R31"/>
  <sheetViews>
    <sheetView zoomScaleNormal="100" workbookViewId="0">
      <selection activeCell="F5" sqref="F5:P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12.28515625" style="2" customWidth="1"/>
    <col min="5" max="5" width="12.5703125" style="2" customWidth="1"/>
    <col min="6" max="6" width="4.7109375" style="2" customWidth="1"/>
    <col min="7" max="7" width="12.5703125" style="2" customWidth="1"/>
    <col min="8" max="8" width="14.85546875" style="2" customWidth="1"/>
    <col min="9" max="9" width="12.7109375" style="2" customWidth="1"/>
    <col min="10" max="10" width="13.42578125" style="2" customWidth="1"/>
    <col min="11" max="11" width="12.7109375" style="2" customWidth="1"/>
    <col min="12" max="12" width="12" style="2" customWidth="1"/>
    <col min="13" max="13" width="8.5703125" style="2" customWidth="1"/>
    <col min="14" max="14" width="11" style="3" customWidth="1"/>
    <col min="15" max="16" width="13.42578125" style="3" customWidth="1"/>
    <col min="17" max="17" width="11.42578125" style="2" customWidth="1"/>
    <col min="18" max="16384" width="9.140625" style="2"/>
  </cols>
  <sheetData>
    <row r="1" spans="1:16" ht="15.75" thickBot="1" x14ac:dyDescent="0.3">
      <c r="P1" s="3" t="s">
        <v>32</v>
      </c>
    </row>
    <row r="2" spans="1:16" s="40" customFormat="1" ht="21.6" customHeight="1" x14ac:dyDescent="0.2">
      <c r="A2" s="136" t="s">
        <v>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</row>
    <row r="3" spans="1:16" s="40" customFormat="1" ht="31.15" customHeight="1" x14ac:dyDescent="0.2">
      <c r="A3" s="143" t="s">
        <v>28</v>
      </c>
      <c r="B3" s="144"/>
      <c r="C3" s="144"/>
      <c r="D3" s="144"/>
      <c r="E3" s="145"/>
      <c r="F3" s="139" t="s">
        <v>48</v>
      </c>
      <c r="G3" s="139"/>
      <c r="H3" s="139"/>
      <c r="I3" s="139"/>
      <c r="J3" s="139"/>
      <c r="K3" s="139"/>
      <c r="L3" s="139"/>
      <c r="M3" s="139"/>
      <c r="N3" s="139"/>
      <c r="O3" s="139"/>
      <c r="P3" s="140"/>
    </row>
    <row r="4" spans="1:16" s="40" customFormat="1" ht="31.15" customHeight="1" x14ac:dyDescent="0.2">
      <c r="A4" s="143" t="s">
        <v>56</v>
      </c>
      <c r="B4" s="144"/>
      <c r="C4" s="144"/>
      <c r="D4" s="144"/>
      <c r="E4" s="145"/>
      <c r="F4" s="139" t="s">
        <v>59</v>
      </c>
      <c r="G4" s="139"/>
      <c r="H4" s="139"/>
      <c r="I4" s="139"/>
      <c r="J4" s="139"/>
      <c r="K4" s="139"/>
      <c r="L4" s="139"/>
      <c r="M4" s="139"/>
      <c r="N4" s="139"/>
      <c r="O4" s="139"/>
      <c r="P4" s="140"/>
    </row>
    <row r="5" spans="1:16" s="40" customFormat="1" ht="27" customHeight="1" thickBot="1" x14ac:dyDescent="0.25">
      <c r="A5" s="146" t="s">
        <v>29</v>
      </c>
      <c r="B5" s="147"/>
      <c r="C5" s="147"/>
      <c r="D5" s="147"/>
      <c r="E5" s="148"/>
      <c r="F5" s="141" t="s">
        <v>30</v>
      </c>
      <c r="G5" s="141"/>
      <c r="H5" s="141"/>
      <c r="I5" s="141"/>
      <c r="J5" s="141"/>
      <c r="K5" s="141"/>
      <c r="L5" s="141"/>
      <c r="M5" s="141"/>
      <c r="N5" s="141"/>
      <c r="O5" s="141"/>
      <c r="P5" s="142"/>
    </row>
    <row r="6" spans="1:16" s="40" customFormat="1" ht="15.75" x14ac:dyDescent="0.2">
      <c r="A6" s="41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</row>
    <row r="7" spans="1:16" s="40" customFormat="1" ht="42" customHeight="1" x14ac:dyDescent="0.2">
      <c r="A7" s="159" t="s">
        <v>31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</row>
    <row r="8" spans="1:16" s="40" customFormat="1" ht="43.5" customHeight="1" x14ac:dyDescent="0.2">
      <c r="A8" s="159" t="s">
        <v>34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1:16" ht="21.75" customHeight="1" thickBot="1" x14ac:dyDescent="0.3">
      <c r="A9" s="6"/>
      <c r="B9" s="6"/>
      <c r="C9" s="6"/>
      <c r="D9" s="6"/>
      <c r="E9" s="6"/>
      <c r="F9" s="88"/>
      <c r="G9" s="88"/>
      <c r="H9" s="88"/>
      <c r="I9" s="88"/>
      <c r="J9" s="88"/>
      <c r="K9" s="88"/>
      <c r="L9" s="88"/>
      <c r="M9" s="88"/>
      <c r="N9" s="88"/>
      <c r="O9" s="89"/>
      <c r="P9" s="89"/>
    </row>
    <row r="10" spans="1:16" ht="17.25" customHeight="1" x14ac:dyDescent="0.25">
      <c r="A10" s="171" t="s">
        <v>60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3"/>
    </row>
    <row r="11" spans="1:16" ht="90" x14ac:dyDescent="0.25">
      <c r="A11" s="27" t="s">
        <v>11</v>
      </c>
      <c r="B11" s="107" t="s">
        <v>27</v>
      </c>
      <c r="C11" s="48" t="s">
        <v>0</v>
      </c>
      <c r="D11" s="48" t="s">
        <v>86</v>
      </c>
      <c r="E11" s="48" t="s">
        <v>87</v>
      </c>
      <c r="F11" s="48" t="s">
        <v>1</v>
      </c>
      <c r="G11" s="50" t="s">
        <v>53</v>
      </c>
      <c r="H11" s="50" t="s">
        <v>33</v>
      </c>
      <c r="I11" s="50" t="s">
        <v>100</v>
      </c>
      <c r="J11" s="50" t="s">
        <v>10</v>
      </c>
      <c r="K11" s="50" t="s">
        <v>19</v>
      </c>
      <c r="L11" s="50" t="s">
        <v>3</v>
      </c>
      <c r="M11" s="50" t="s">
        <v>35</v>
      </c>
      <c r="N11" s="108" t="s">
        <v>20</v>
      </c>
      <c r="O11" s="108" t="s">
        <v>54</v>
      </c>
      <c r="P11" s="109" t="s">
        <v>55</v>
      </c>
    </row>
    <row r="12" spans="1:16" ht="30" x14ac:dyDescent="0.25">
      <c r="A12" s="28" t="s">
        <v>4</v>
      </c>
      <c r="B12" s="10">
        <v>2393</v>
      </c>
      <c r="C12" s="71" t="s">
        <v>15</v>
      </c>
      <c r="D12" s="51">
        <v>3</v>
      </c>
      <c r="E12" s="51">
        <v>6</v>
      </c>
      <c r="F12" s="10" t="s">
        <v>2</v>
      </c>
      <c r="G12" s="12">
        <v>8000</v>
      </c>
      <c r="H12" s="20"/>
      <c r="I12" s="20"/>
      <c r="J12" s="20"/>
      <c r="K12" s="20"/>
      <c r="L12" s="77"/>
      <c r="M12" s="26"/>
      <c r="N12" s="11">
        <f>L12*(M12+1)</f>
        <v>0</v>
      </c>
      <c r="O12" s="78">
        <f>L12*G12</f>
        <v>0</v>
      </c>
      <c r="P12" s="29">
        <f>N12*G12</f>
        <v>0</v>
      </c>
    </row>
    <row r="13" spans="1:16" ht="30" x14ac:dyDescent="0.25">
      <c r="A13" s="28" t="s">
        <v>5</v>
      </c>
      <c r="B13" s="10">
        <v>2394</v>
      </c>
      <c r="C13" s="71" t="s">
        <v>16</v>
      </c>
      <c r="D13" s="51">
        <v>2</v>
      </c>
      <c r="E13" s="51">
        <v>4</v>
      </c>
      <c r="F13" s="10" t="s">
        <v>2</v>
      </c>
      <c r="G13" s="12">
        <v>141700</v>
      </c>
      <c r="H13" s="20"/>
      <c r="I13" s="20"/>
      <c r="J13" s="20"/>
      <c r="K13" s="20"/>
      <c r="L13" s="77"/>
      <c r="M13" s="26"/>
      <c r="N13" s="11">
        <f t="shared" ref="N13:N16" si="0">L13*(M13+1)</f>
        <v>0</v>
      </c>
      <c r="O13" s="78">
        <f>L13*G13</f>
        <v>0</v>
      </c>
      <c r="P13" s="29">
        <f>N13*G13</f>
        <v>0</v>
      </c>
    </row>
    <row r="14" spans="1:16" ht="30" x14ac:dyDescent="0.25">
      <c r="A14" s="28" t="s">
        <v>6</v>
      </c>
      <c r="B14" s="10">
        <v>2395</v>
      </c>
      <c r="C14" s="71" t="s">
        <v>16</v>
      </c>
      <c r="D14" s="51">
        <v>4</v>
      </c>
      <c r="E14" s="51">
        <v>8</v>
      </c>
      <c r="F14" s="10" t="s">
        <v>2</v>
      </c>
      <c r="G14" s="12">
        <v>9400</v>
      </c>
      <c r="H14" s="20"/>
      <c r="I14" s="20"/>
      <c r="J14" s="20"/>
      <c r="K14" s="20"/>
      <c r="L14" s="77"/>
      <c r="M14" s="26"/>
      <c r="N14" s="11">
        <f t="shared" si="0"/>
        <v>0</v>
      </c>
      <c r="O14" s="78">
        <f>L14*G14</f>
        <v>0</v>
      </c>
      <c r="P14" s="29">
        <f>N14*G14</f>
        <v>0</v>
      </c>
    </row>
    <row r="15" spans="1:16" ht="30" x14ac:dyDescent="0.25">
      <c r="A15" s="28" t="s">
        <v>7</v>
      </c>
      <c r="B15" s="10">
        <v>2396</v>
      </c>
      <c r="C15" s="71" t="s">
        <v>15</v>
      </c>
      <c r="D15" s="51">
        <v>7</v>
      </c>
      <c r="E15" s="51">
        <v>18</v>
      </c>
      <c r="F15" s="10" t="s">
        <v>2</v>
      </c>
      <c r="G15" s="12">
        <v>6600</v>
      </c>
      <c r="H15" s="20"/>
      <c r="I15" s="20"/>
      <c r="J15" s="20"/>
      <c r="K15" s="20"/>
      <c r="L15" s="77"/>
      <c r="M15" s="26"/>
      <c r="N15" s="11">
        <f t="shared" si="0"/>
        <v>0</v>
      </c>
      <c r="O15" s="78">
        <f>L15*G15</f>
        <v>0</v>
      </c>
      <c r="P15" s="29">
        <f>N15*G15</f>
        <v>0</v>
      </c>
    </row>
    <row r="16" spans="1:16" ht="30.75" thickBot="1" x14ac:dyDescent="0.3">
      <c r="A16" s="30" t="s">
        <v>8</v>
      </c>
      <c r="B16" s="110">
        <v>2397</v>
      </c>
      <c r="C16" s="111" t="s">
        <v>15</v>
      </c>
      <c r="D16" s="101">
        <v>11</v>
      </c>
      <c r="E16" s="101">
        <v>25</v>
      </c>
      <c r="F16" s="36" t="s">
        <v>2</v>
      </c>
      <c r="G16" s="31">
        <v>570</v>
      </c>
      <c r="H16" s="32"/>
      <c r="I16" s="32"/>
      <c r="J16" s="32"/>
      <c r="K16" s="32"/>
      <c r="L16" s="115"/>
      <c r="M16" s="33"/>
      <c r="N16" s="34">
        <f t="shared" si="0"/>
        <v>0</v>
      </c>
      <c r="O16" s="80">
        <f>L16*G16</f>
        <v>0</v>
      </c>
      <c r="P16" s="35">
        <f>N16*G16</f>
        <v>0</v>
      </c>
    </row>
    <row r="17" spans="1:18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7"/>
      <c r="P17" s="7"/>
    </row>
    <row r="18" spans="1:18" s="5" customFormat="1" ht="18.75" customHeight="1" x14ac:dyDescent="0.25">
      <c r="A18" s="13"/>
      <c r="B18" s="13"/>
      <c r="C18" s="14"/>
      <c r="D18" s="14"/>
      <c r="E18" s="14"/>
      <c r="F18" s="163" t="s">
        <v>60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5"/>
    </row>
    <row r="19" spans="1:18" s="5" customFormat="1" ht="18" customHeight="1" x14ac:dyDescent="0.25">
      <c r="A19" s="13"/>
      <c r="B19" s="13"/>
      <c r="C19" s="14"/>
      <c r="D19" s="14"/>
      <c r="E19" s="14"/>
      <c r="F19" s="166" t="s">
        <v>111</v>
      </c>
      <c r="G19" s="167"/>
      <c r="H19" s="167"/>
      <c r="I19" s="167"/>
      <c r="J19" s="167"/>
      <c r="K19" s="167"/>
      <c r="L19" s="167"/>
      <c r="M19" s="167"/>
      <c r="N19" s="168"/>
      <c r="O19" s="155">
        <f>SUM(O12:O16)</f>
        <v>0</v>
      </c>
      <c r="P19" s="156"/>
    </row>
    <row r="20" spans="1:18" ht="18" customHeight="1" x14ac:dyDescent="0.25">
      <c r="A20" s="6"/>
      <c r="B20" s="6"/>
      <c r="C20" s="6"/>
      <c r="D20" s="6"/>
      <c r="E20" s="6"/>
      <c r="F20" s="149" t="s">
        <v>110</v>
      </c>
      <c r="G20" s="150"/>
      <c r="H20" s="150"/>
      <c r="I20" s="150"/>
      <c r="J20" s="150"/>
      <c r="K20" s="150"/>
      <c r="L20" s="150"/>
      <c r="M20" s="150"/>
      <c r="N20" s="151"/>
      <c r="O20" s="155">
        <f>O21-O19</f>
        <v>0</v>
      </c>
      <c r="P20" s="156"/>
    </row>
    <row r="21" spans="1:18" ht="18" customHeight="1" thickBot="1" x14ac:dyDescent="0.3">
      <c r="A21" s="6"/>
      <c r="B21" s="6"/>
      <c r="C21" s="6"/>
      <c r="D21" s="6"/>
      <c r="E21" s="6"/>
      <c r="F21" s="152" t="s">
        <v>112</v>
      </c>
      <c r="G21" s="153"/>
      <c r="H21" s="153"/>
      <c r="I21" s="153"/>
      <c r="J21" s="153"/>
      <c r="K21" s="153"/>
      <c r="L21" s="153"/>
      <c r="M21" s="153"/>
      <c r="N21" s="154"/>
      <c r="O21" s="157">
        <f>SUM(P12:P16)</f>
        <v>0</v>
      </c>
      <c r="P21" s="158"/>
    </row>
    <row r="22" spans="1:18" ht="20.25" customHeight="1" x14ac:dyDescent="0.25">
      <c r="A22" s="6"/>
      <c r="B22" s="6"/>
      <c r="C22" s="6"/>
      <c r="D22" s="6"/>
      <c r="E22" s="6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9"/>
    </row>
    <row r="23" spans="1:18" ht="21" customHeight="1" x14ac:dyDescent="0.35">
      <c r="C23" s="81" t="s">
        <v>84</v>
      </c>
      <c r="D23" s="81"/>
      <c r="E23" s="81"/>
      <c r="F23" s="135" t="s">
        <v>114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</row>
    <row r="24" spans="1:18" ht="18" customHeight="1" x14ac:dyDescent="0.25">
      <c r="C24" s="82"/>
      <c r="D24" s="82"/>
      <c r="E24" s="82"/>
      <c r="F24" s="135" t="s">
        <v>99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18" ht="15.75" x14ac:dyDescent="0.25">
      <c r="C25" s="83"/>
      <c r="D25" s="83"/>
      <c r="E25" s="83"/>
      <c r="F25" s="134" t="s">
        <v>21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</row>
    <row r="26" spans="1:18" ht="15.75" x14ac:dyDescent="0.25">
      <c r="C26" s="83"/>
      <c r="D26" s="83"/>
      <c r="E26" s="83"/>
      <c r="F26" s="134" t="s">
        <v>22</v>
      </c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8" ht="15.75" x14ac:dyDescent="0.25">
      <c r="C27" s="82"/>
      <c r="D27" s="82"/>
      <c r="E27" s="82"/>
      <c r="F27" s="134" t="s">
        <v>23</v>
      </c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pans="1:18" ht="15.75" x14ac:dyDescent="0.25">
      <c r="C28" s="83"/>
      <c r="D28" s="83"/>
      <c r="E28" s="83"/>
      <c r="F28" s="134" t="s">
        <v>24</v>
      </c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8" ht="15.75" x14ac:dyDescent="0.25">
      <c r="C29" s="82"/>
      <c r="D29" s="82"/>
      <c r="E29" s="82"/>
      <c r="F29" s="134" t="s">
        <v>25</v>
      </c>
      <c r="G29" s="134"/>
      <c r="H29" s="134"/>
      <c r="I29" s="134"/>
      <c r="J29" s="134"/>
      <c r="K29" s="134"/>
      <c r="L29" s="134"/>
      <c r="M29" s="134"/>
      <c r="N29" s="134"/>
      <c r="O29" s="134"/>
      <c r="P29" s="134"/>
    </row>
    <row r="30" spans="1:18" ht="15.75" x14ac:dyDescent="0.25">
      <c r="C30" s="83"/>
      <c r="D30" s="83"/>
      <c r="E30" s="83"/>
      <c r="F30" s="134" t="s">
        <v>89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</row>
    <row r="31" spans="1:18" ht="32.25" customHeight="1" x14ac:dyDescent="0.25">
      <c r="C31" s="83"/>
      <c r="D31" s="83"/>
      <c r="E31" s="83"/>
      <c r="F31" s="170" t="s">
        <v>88</v>
      </c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54"/>
      <c r="R31" s="54"/>
    </row>
  </sheetData>
  <sheetProtection sheet="1" formatCells="0" formatColumns="0" formatRows="0" insertColumns="0" insertRows="0"/>
  <mergeCells count="26">
    <mergeCell ref="F31:P31"/>
    <mergeCell ref="A4:E4"/>
    <mergeCell ref="F4:P4"/>
    <mergeCell ref="F25:P25"/>
    <mergeCell ref="F26:P26"/>
    <mergeCell ref="F27:P27"/>
    <mergeCell ref="F28:P28"/>
    <mergeCell ref="F29:P29"/>
    <mergeCell ref="F30:P30"/>
    <mergeCell ref="F23:P23"/>
    <mergeCell ref="F24:P24"/>
    <mergeCell ref="F20:N20"/>
    <mergeCell ref="O20:P20"/>
    <mergeCell ref="F21:N21"/>
    <mergeCell ref="O21:P21"/>
    <mergeCell ref="A10:P10"/>
    <mergeCell ref="F18:P18"/>
    <mergeCell ref="F19:N19"/>
    <mergeCell ref="O19:P19"/>
    <mergeCell ref="A8:P8"/>
    <mergeCell ref="A2:P2"/>
    <mergeCell ref="A3:E3"/>
    <mergeCell ref="F3:P3"/>
    <mergeCell ref="A5:E5"/>
    <mergeCell ref="F5:P5"/>
    <mergeCell ref="A7:P7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7AD4C-558C-47C0-B35D-F73A5161D262}">
  <sheetPr>
    <tabColor rgb="FFFF0000"/>
  </sheetPr>
  <dimension ref="A1:T33"/>
  <sheetViews>
    <sheetView showGridLines="0" zoomScaleNormal="100" workbookViewId="0">
      <selection activeCell="F5" sqref="F5:R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5" width="12.5703125" style="2" customWidth="1"/>
    <col min="6" max="6" width="10.5703125" style="2" customWidth="1"/>
    <col min="7" max="7" width="8.140625" style="2" customWidth="1"/>
    <col min="8" max="8" width="12.5703125" style="2" customWidth="1"/>
    <col min="9" max="9" width="14.85546875" style="2" customWidth="1"/>
    <col min="10" max="10" width="12.7109375" style="2" customWidth="1"/>
    <col min="11" max="11" width="13" style="2" customWidth="1"/>
    <col min="12" max="12" width="13.42578125" style="2" customWidth="1"/>
    <col min="13" max="13" width="12.7109375" style="2" customWidth="1"/>
    <col min="14" max="14" width="12" style="2" customWidth="1"/>
    <col min="15" max="15" width="8.5703125" style="2" customWidth="1"/>
    <col min="16" max="16" width="11" style="3" customWidth="1"/>
    <col min="17" max="18" width="13.42578125" style="3" customWidth="1"/>
    <col min="19" max="19" width="11.42578125" style="2" customWidth="1"/>
    <col min="20" max="16384" width="9.140625" style="2"/>
  </cols>
  <sheetData>
    <row r="1" spans="1:18" ht="15.75" thickBot="1" x14ac:dyDescent="0.3">
      <c r="R1" s="3" t="s">
        <v>32</v>
      </c>
    </row>
    <row r="2" spans="1:18" s="40" customFormat="1" ht="21.6" customHeight="1" x14ac:dyDescent="0.2">
      <c r="A2" s="136" t="s">
        <v>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8"/>
    </row>
    <row r="3" spans="1:18" s="40" customFormat="1" ht="31.15" customHeight="1" x14ac:dyDescent="0.2">
      <c r="A3" s="143" t="s">
        <v>28</v>
      </c>
      <c r="B3" s="144"/>
      <c r="C3" s="144"/>
      <c r="D3" s="144"/>
      <c r="E3" s="145"/>
      <c r="F3" s="139" t="s">
        <v>48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40"/>
    </row>
    <row r="4" spans="1:18" s="40" customFormat="1" ht="31.15" customHeight="1" x14ac:dyDescent="0.2">
      <c r="A4" s="143" t="s">
        <v>56</v>
      </c>
      <c r="B4" s="144"/>
      <c r="C4" s="144"/>
      <c r="D4" s="144"/>
      <c r="E4" s="145"/>
      <c r="F4" s="139" t="s">
        <v>64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40"/>
    </row>
    <row r="5" spans="1:18" s="40" customFormat="1" ht="27" customHeight="1" thickBot="1" x14ac:dyDescent="0.25">
      <c r="A5" s="146" t="s">
        <v>29</v>
      </c>
      <c r="B5" s="147"/>
      <c r="C5" s="147"/>
      <c r="D5" s="147"/>
      <c r="E5" s="148"/>
      <c r="F5" s="141" t="s">
        <v>30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</row>
    <row r="6" spans="1:18" s="40" customFormat="1" ht="15.75" x14ac:dyDescent="0.2">
      <c r="A6" s="41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8" s="40" customFormat="1" ht="42" customHeight="1" x14ac:dyDescent="0.2">
      <c r="A7" s="159" t="s">
        <v>31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</row>
    <row r="8" spans="1:18" s="40" customFormat="1" ht="43.5" customHeight="1" x14ac:dyDescent="0.2">
      <c r="A8" s="159" t="s">
        <v>34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</row>
    <row r="9" spans="1:18" ht="20.25" customHeight="1" thickBot="1" x14ac:dyDescent="0.3">
      <c r="A9" s="90"/>
      <c r="B9" s="90"/>
      <c r="C9" s="90"/>
      <c r="D9" s="90"/>
      <c r="E9" s="90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9"/>
      <c r="R9" s="89"/>
    </row>
    <row r="10" spans="1:18" ht="17.25" customHeight="1" x14ac:dyDescent="0.3">
      <c r="A10" s="174" t="s">
        <v>63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6"/>
    </row>
    <row r="11" spans="1:18" ht="90" x14ac:dyDescent="0.25">
      <c r="A11" s="55" t="s">
        <v>11</v>
      </c>
      <c r="B11" s="68" t="s">
        <v>27</v>
      </c>
      <c r="C11" s="69" t="s">
        <v>0</v>
      </c>
      <c r="D11" s="56" t="s">
        <v>61</v>
      </c>
      <c r="E11" s="56" t="s">
        <v>62</v>
      </c>
      <c r="F11" s="57" t="s">
        <v>49</v>
      </c>
      <c r="G11" s="56" t="s">
        <v>1</v>
      </c>
      <c r="H11" s="44" t="s">
        <v>53</v>
      </c>
      <c r="I11" s="44" t="s">
        <v>33</v>
      </c>
      <c r="J11" s="86" t="s">
        <v>50</v>
      </c>
      <c r="K11" s="43" t="s">
        <v>51</v>
      </c>
      <c r="L11" s="45" t="s">
        <v>10</v>
      </c>
      <c r="M11" s="43" t="s">
        <v>19</v>
      </c>
      <c r="N11" s="44" t="s">
        <v>3</v>
      </c>
      <c r="O11" s="44" t="s">
        <v>35</v>
      </c>
      <c r="P11" s="46" t="s">
        <v>20</v>
      </c>
      <c r="Q11" s="58" t="s">
        <v>54</v>
      </c>
      <c r="R11" s="47" t="s">
        <v>55</v>
      </c>
    </row>
    <row r="12" spans="1:18" ht="36.75" customHeight="1" x14ac:dyDescent="0.25">
      <c r="A12" s="65" t="s">
        <v>4</v>
      </c>
      <c r="B12" s="66">
        <v>26004</v>
      </c>
      <c r="C12" s="71" t="s">
        <v>107</v>
      </c>
      <c r="D12" s="51">
        <v>130</v>
      </c>
      <c r="E12" s="51">
        <v>170</v>
      </c>
      <c r="F12" s="123" t="s">
        <v>118</v>
      </c>
      <c r="G12" s="67" t="s">
        <v>2</v>
      </c>
      <c r="H12" s="84">
        <v>1800</v>
      </c>
      <c r="I12" s="20"/>
      <c r="J12" s="20"/>
      <c r="K12" s="20"/>
      <c r="L12" s="20"/>
      <c r="M12" s="20"/>
      <c r="N12" s="77"/>
      <c r="O12" s="26"/>
      <c r="P12" s="11">
        <f>N12*(O12+1)</f>
        <v>0</v>
      </c>
      <c r="Q12" s="78">
        <f t="shared" ref="Q12:Q14" si="0">N12*H12</f>
        <v>0</v>
      </c>
      <c r="R12" s="29">
        <f t="shared" ref="R12:R14" si="1">P12*H12</f>
        <v>0</v>
      </c>
    </row>
    <row r="13" spans="1:18" ht="43.5" customHeight="1" x14ac:dyDescent="0.25">
      <c r="A13" s="76" t="s">
        <v>5</v>
      </c>
      <c r="B13" s="85" t="s">
        <v>38</v>
      </c>
      <c r="C13" s="73" t="s">
        <v>108</v>
      </c>
      <c r="D13" s="95">
        <v>100</v>
      </c>
      <c r="E13" s="96">
        <v>150</v>
      </c>
      <c r="F13" s="124" t="s">
        <v>118</v>
      </c>
      <c r="G13" s="70" t="s">
        <v>2</v>
      </c>
      <c r="H13" s="60">
        <v>13200</v>
      </c>
      <c r="I13" s="61"/>
      <c r="J13" s="61"/>
      <c r="K13" s="61"/>
      <c r="L13" s="61"/>
      <c r="M13" s="61"/>
      <c r="N13" s="116"/>
      <c r="O13" s="62"/>
      <c r="P13" s="63">
        <f>N13*(O13+1)</f>
        <v>0</v>
      </c>
      <c r="Q13" s="79">
        <f t="shared" si="0"/>
        <v>0</v>
      </c>
      <c r="R13" s="64">
        <f t="shared" si="1"/>
        <v>0</v>
      </c>
    </row>
    <row r="14" spans="1:18" ht="45.75" customHeight="1" thickBot="1" x14ac:dyDescent="0.3">
      <c r="A14" s="72" t="s">
        <v>6</v>
      </c>
      <c r="B14" s="101" t="s">
        <v>39</v>
      </c>
      <c r="C14" s="87" t="s">
        <v>109</v>
      </c>
      <c r="D14" s="105">
        <v>80</v>
      </c>
      <c r="E14" s="106">
        <v>120</v>
      </c>
      <c r="F14" s="125" t="s">
        <v>119</v>
      </c>
      <c r="G14" s="37" t="s">
        <v>2</v>
      </c>
      <c r="H14" s="31">
        <v>5600</v>
      </c>
      <c r="I14" s="32"/>
      <c r="J14" s="32"/>
      <c r="K14" s="32"/>
      <c r="L14" s="32"/>
      <c r="M14" s="32"/>
      <c r="N14" s="115"/>
      <c r="O14" s="33"/>
      <c r="P14" s="34">
        <f t="shared" ref="P14" si="2">N14*(O14+1)</f>
        <v>0</v>
      </c>
      <c r="Q14" s="80">
        <f t="shared" si="0"/>
        <v>0</v>
      </c>
      <c r="R14" s="35">
        <f t="shared" si="1"/>
        <v>0</v>
      </c>
    </row>
    <row r="15" spans="1:18" x14ac:dyDescent="0.25">
      <c r="A15" s="130" t="s">
        <v>122</v>
      </c>
      <c r="B15" s="130"/>
      <c r="C15" s="130"/>
      <c r="D15" s="130"/>
      <c r="E15" s="130"/>
      <c r="F15" s="131"/>
      <c r="G15" s="132"/>
      <c r="H15" s="133"/>
      <c r="I15" s="5"/>
      <c r="J15" s="9"/>
      <c r="K15" s="9"/>
      <c r="L15" s="9"/>
      <c r="M15" s="9"/>
      <c r="N15" s="9"/>
      <c r="O15" s="9"/>
      <c r="P15" s="7"/>
      <c r="Q15" s="7"/>
      <c r="R15" s="7"/>
    </row>
    <row r="16" spans="1:18" ht="16.5" thickBot="1" x14ac:dyDescent="0.3">
      <c r="A16" s="129"/>
      <c r="B16" s="129"/>
      <c r="C16" s="83"/>
      <c r="D16" s="83"/>
      <c r="E16" s="83"/>
      <c r="F16" s="126"/>
      <c r="G16" s="127"/>
      <c r="H16" s="128"/>
      <c r="I16" s="9"/>
      <c r="J16" s="9"/>
      <c r="K16" s="9"/>
      <c r="L16" s="9"/>
      <c r="M16" s="9"/>
      <c r="N16" s="9"/>
      <c r="O16" s="9"/>
      <c r="P16" s="7"/>
      <c r="Q16" s="7"/>
      <c r="R16" s="7"/>
    </row>
    <row r="17" spans="1:18" s="5" customFormat="1" ht="18.75" customHeight="1" x14ac:dyDescent="0.25">
      <c r="A17" s="13"/>
      <c r="B17" s="13"/>
      <c r="C17" s="83"/>
      <c r="D17" s="83"/>
      <c r="E17" s="83"/>
      <c r="F17" s="163" t="s">
        <v>63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5"/>
    </row>
    <row r="18" spans="1:18" s="5" customFormat="1" ht="18" customHeight="1" x14ac:dyDescent="0.25">
      <c r="A18" s="13"/>
      <c r="B18" s="13"/>
      <c r="C18" s="82"/>
      <c r="D18" s="82"/>
      <c r="E18" s="82"/>
      <c r="F18" s="166" t="s">
        <v>111</v>
      </c>
      <c r="G18" s="167"/>
      <c r="H18" s="167"/>
      <c r="I18" s="167"/>
      <c r="J18" s="167"/>
      <c r="K18" s="167"/>
      <c r="L18" s="167"/>
      <c r="M18" s="167"/>
      <c r="N18" s="167"/>
      <c r="O18" s="167"/>
      <c r="P18" s="168"/>
      <c r="Q18" s="155">
        <f>SUM(Q12:Q14)</f>
        <v>0</v>
      </c>
      <c r="R18" s="156"/>
    </row>
    <row r="19" spans="1:18" ht="18" customHeight="1" x14ac:dyDescent="0.25">
      <c r="A19" s="6"/>
      <c r="B19" s="6"/>
      <c r="C19" s="83"/>
      <c r="D19" s="83"/>
      <c r="E19" s="83"/>
      <c r="F19" s="149" t="s">
        <v>110</v>
      </c>
      <c r="G19" s="150"/>
      <c r="H19" s="150"/>
      <c r="I19" s="150"/>
      <c r="J19" s="150"/>
      <c r="K19" s="150"/>
      <c r="L19" s="150"/>
      <c r="M19" s="150"/>
      <c r="N19" s="150"/>
      <c r="O19" s="150"/>
      <c r="P19" s="151"/>
      <c r="Q19" s="155">
        <f>Q20-Q18</f>
        <v>0</v>
      </c>
      <c r="R19" s="156"/>
    </row>
    <row r="20" spans="1:18" ht="18" customHeight="1" thickBot="1" x14ac:dyDescent="0.3">
      <c r="A20" s="6"/>
      <c r="B20" s="6"/>
      <c r="C20" s="6"/>
      <c r="D20" s="6"/>
      <c r="E20" s="6"/>
      <c r="F20" s="152" t="s">
        <v>112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4"/>
      <c r="Q20" s="157">
        <f>SUM(R12:R14)</f>
        <v>0</v>
      </c>
      <c r="R20" s="158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7"/>
    </row>
    <row r="22" spans="1:18" ht="21" customHeight="1" x14ac:dyDescent="0.35">
      <c r="C22" s="81" t="s">
        <v>84</v>
      </c>
      <c r="D22" s="81"/>
      <c r="E22" s="81"/>
      <c r="F22" s="135" t="s">
        <v>114</v>
      </c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</row>
    <row r="23" spans="1:18" ht="19.149999999999999" customHeight="1" x14ac:dyDescent="0.25">
      <c r="C23" s="82"/>
      <c r="D23" s="82"/>
      <c r="E23" s="82"/>
      <c r="F23" s="134" t="s">
        <v>99</v>
      </c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</row>
    <row r="24" spans="1:18" ht="15.75" x14ac:dyDescent="0.25">
      <c r="C24" s="83"/>
      <c r="D24" s="83"/>
      <c r="E24" s="83"/>
      <c r="F24" s="134" t="s">
        <v>21</v>
      </c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spans="1:18" ht="15.75" x14ac:dyDescent="0.25">
      <c r="C25" s="83"/>
      <c r="D25" s="83"/>
      <c r="E25" s="83"/>
      <c r="F25" s="134" t="s">
        <v>22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</row>
    <row r="26" spans="1:18" ht="15.75" x14ac:dyDescent="0.25">
      <c r="C26" s="82"/>
      <c r="D26" s="82"/>
      <c r="E26" s="82"/>
      <c r="F26" s="134" t="s">
        <v>90</v>
      </c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  <row r="27" spans="1:18" ht="15.75" x14ac:dyDescent="0.25">
      <c r="C27" s="83"/>
      <c r="D27" s="83"/>
      <c r="E27" s="83"/>
      <c r="F27" s="134" t="s">
        <v>91</v>
      </c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1:18" ht="15.75" x14ac:dyDescent="0.25">
      <c r="C28" s="83"/>
      <c r="D28" s="83"/>
      <c r="E28" s="83"/>
      <c r="F28" s="82" t="s">
        <v>92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18" ht="15.75" x14ac:dyDescent="0.25">
      <c r="C29" s="83"/>
      <c r="D29" s="83"/>
      <c r="E29" s="83"/>
      <c r="F29" s="82" t="s">
        <v>105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18" ht="15.75" x14ac:dyDescent="0.25">
      <c r="C30" s="82"/>
      <c r="D30" s="82"/>
      <c r="E30" s="82"/>
      <c r="F30" s="134" t="s">
        <v>93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</row>
    <row r="31" spans="1:18" ht="15.75" x14ac:dyDescent="0.25">
      <c r="C31" s="83"/>
      <c r="D31" s="83"/>
      <c r="E31" s="83"/>
      <c r="F31" s="134" t="s">
        <v>94</v>
      </c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</row>
    <row r="32" spans="1:18" ht="15.75" x14ac:dyDescent="0.25">
      <c r="C32" s="83"/>
      <c r="D32" s="83"/>
      <c r="E32" s="83"/>
      <c r="F32" s="170" t="s">
        <v>115</v>
      </c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3:20" ht="18" customHeight="1" x14ac:dyDescent="0.25">
      <c r="C33" s="83"/>
      <c r="D33" s="83"/>
      <c r="E33" s="83"/>
      <c r="F33" s="182" t="s">
        <v>124</v>
      </c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54"/>
      <c r="T33" s="54"/>
    </row>
  </sheetData>
  <sheetProtection formatCells="0" formatColumns="0" formatRows="0" insertColumns="0" insertRows="0"/>
  <mergeCells count="27">
    <mergeCell ref="F30:R30"/>
    <mergeCell ref="F31:R31"/>
    <mergeCell ref="F33:R33"/>
    <mergeCell ref="F32:R32"/>
    <mergeCell ref="F22:R22"/>
    <mergeCell ref="F23:R23"/>
    <mergeCell ref="F24:R24"/>
    <mergeCell ref="F25:R25"/>
    <mergeCell ref="F26:R26"/>
    <mergeCell ref="F27:R27"/>
    <mergeCell ref="F20:P20"/>
    <mergeCell ref="Q20:R20"/>
    <mergeCell ref="A10:R10"/>
    <mergeCell ref="F17:R17"/>
    <mergeCell ref="F18:P18"/>
    <mergeCell ref="Q18:R18"/>
    <mergeCell ref="F19:P19"/>
    <mergeCell ref="Q19:R19"/>
    <mergeCell ref="A7:R7"/>
    <mergeCell ref="A8:R8"/>
    <mergeCell ref="A2:R2"/>
    <mergeCell ref="A3:E3"/>
    <mergeCell ref="F3:R3"/>
    <mergeCell ref="A4:E4"/>
    <mergeCell ref="F4:R4"/>
    <mergeCell ref="A5:E5"/>
    <mergeCell ref="F5:R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9FE3-8A36-4D11-9B7B-9517C4253026}">
  <sheetPr>
    <tabColor rgb="FFFF0000"/>
  </sheetPr>
  <dimension ref="A1:P24"/>
  <sheetViews>
    <sheetView zoomScaleNormal="100" workbookViewId="0">
      <selection activeCell="E5" sqref="E5:P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12.5703125" style="2" customWidth="1"/>
    <col min="5" max="5" width="11.140625" style="2" customWidth="1"/>
    <col min="6" max="6" width="8.140625" style="2" customWidth="1"/>
    <col min="7" max="7" width="12.5703125" style="2" customWidth="1"/>
    <col min="8" max="8" width="14.85546875" style="2" customWidth="1"/>
    <col min="9" max="9" width="12.7109375" style="2" customWidth="1"/>
    <col min="10" max="10" width="13.42578125" style="2" customWidth="1"/>
    <col min="11" max="11" width="12.7109375" style="2" customWidth="1"/>
    <col min="12" max="12" width="12" style="2" customWidth="1"/>
    <col min="13" max="13" width="8.5703125" style="2" customWidth="1"/>
    <col min="14" max="14" width="11" style="3" customWidth="1"/>
    <col min="15" max="16" width="13.42578125" style="3" customWidth="1"/>
    <col min="17" max="17" width="11.42578125" style="2" customWidth="1"/>
    <col min="18" max="16384" width="9.140625" style="2"/>
  </cols>
  <sheetData>
    <row r="1" spans="1:16" ht="15.75" thickBot="1" x14ac:dyDescent="0.3">
      <c r="P1" s="3" t="s">
        <v>32</v>
      </c>
    </row>
    <row r="2" spans="1:16" s="40" customFormat="1" ht="21.6" customHeight="1" x14ac:dyDescent="0.2">
      <c r="A2" s="136" t="s">
        <v>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</row>
    <row r="3" spans="1:16" s="40" customFormat="1" ht="31.15" customHeight="1" x14ac:dyDescent="0.2">
      <c r="A3" s="143" t="s">
        <v>28</v>
      </c>
      <c r="B3" s="144"/>
      <c r="C3" s="144"/>
      <c r="D3" s="144"/>
      <c r="E3" s="139" t="s">
        <v>48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/>
    </row>
    <row r="4" spans="1:16" s="40" customFormat="1" ht="31.15" customHeight="1" x14ac:dyDescent="0.2">
      <c r="A4" s="143" t="s">
        <v>56</v>
      </c>
      <c r="B4" s="144"/>
      <c r="C4" s="144"/>
      <c r="D4" s="144"/>
      <c r="E4" s="139" t="s">
        <v>66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40"/>
    </row>
    <row r="5" spans="1:16" s="40" customFormat="1" ht="27" customHeight="1" thickBot="1" x14ac:dyDescent="0.25">
      <c r="A5" s="146" t="s">
        <v>29</v>
      </c>
      <c r="B5" s="147"/>
      <c r="C5" s="147"/>
      <c r="D5" s="147"/>
      <c r="E5" s="141" t="s">
        <v>30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2"/>
    </row>
    <row r="6" spans="1:16" s="40" customFormat="1" ht="15.75" x14ac:dyDescent="0.2">
      <c r="A6" s="41"/>
      <c r="B6" s="41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6" s="40" customFormat="1" ht="42" customHeight="1" x14ac:dyDescent="0.2">
      <c r="A7" s="159" t="s">
        <v>31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</row>
    <row r="8" spans="1:16" s="40" customFormat="1" ht="43.5" customHeight="1" x14ac:dyDescent="0.2">
      <c r="A8" s="159" t="s">
        <v>34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1:16" ht="20.25" customHeight="1" thickBot="1" x14ac:dyDescent="0.3">
      <c r="A9" s="90"/>
      <c r="B9" s="90"/>
      <c r="C9" s="90"/>
      <c r="D9" s="90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  <c r="P9" s="89"/>
    </row>
    <row r="10" spans="1:16" ht="17.25" customHeight="1" x14ac:dyDescent="0.3">
      <c r="A10" s="174" t="s">
        <v>67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6"/>
    </row>
    <row r="11" spans="1:16" ht="90" x14ac:dyDescent="0.25">
      <c r="A11" s="55" t="s">
        <v>11</v>
      </c>
      <c r="B11" s="68" t="s">
        <v>27</v>
      </c>
      <c r="C11" s="69" t="s">
        <v>0</v>
      </c>
      <c r="D11" s="56" t="s">
        <v>95</v>
      </c>
      <c r="E11" s="56" t="s">
        <v>96</v>
      </c>
      <c r="F11" s="56" t="s">
        <v>1</v>
      </c>
      <c r="G11" s="44" t="s">
        <v>53</v>
      </c>
      <c r="H11" s="44" t="s">
        <v>33</v>
      </c>
      <c r="I11" s="86" t="s">
        <v>50</v>
      </c>
      <c r="J11" s="45" t="s">
        <v>10</v>
      </c>
      <c r="K11" s="43" t="s">
        <v>19</v>
      </c>
      <c r="L11" s="44" t="s">
        <v>3</v>
      </c>
      <c r="M11" s="44" t="s">
        <v>35</v>
      </c>
      <c r="N11" s="46" t="s">
        <v>20</v>
      </c>
      <c r="O11" s="58" t="s">
        <v>54</v>
      </c>
      <c r="P11" s="104" t="s">
        <v>55</v>
      </c>
    </row>
    <row r="12" spans="1:16" ht="29.25" customHeight="1" thickBot="1" x14ac:dyDescent="0.3">
      <c r="A12" s="30" t="s">
        <v>4</v>
      </c>
      <c r="B12" s="38">
        <v>2408</v>
      </c>
      <c r="C12" s="53" t="s">
        <v>106</v>
      </c>
      <c r="D12" s="91">
        <v>100</v>
      </c>
      <c r="E12" s="91">
        <v>160</v>
      </c>
      <c r="F12" s="37" t="s">
        <v>2</v>
      </c>
      <c r="G12" s="31">
        <v>22400</v>
      </c>
      <c r="H12" s="32"/>
      <c r="I12" s="32"/>
      <c r="J12" s="32"/>
      <c r="K12" s="32"/>
      <c r="L12" s="115"/>
      <c r="M12" s="33"/>
      <c r="N12" s="34">
        <f t="shared" ref="N12" si="0">L12*(M12+1)</f>
        <v>0</v>
      </c>
      <c r="O12" s="80">
        <f>L12*G12</f>
        <v>0</v>
      </c>
      <c r="P12" s="35">
        <f>N12*G12</f>
        <v>0</v>
      </c>
    </row>
    <row r="13" spans="1:16" ht="15.75" thickBot="1" x14ac:dyDescent="0.3">
      <c r="A13" s="6"/>
      <c r="B13" s="6"/>
      <c r="C13" s="6"/>
      <c r="D13" s="6"/>
      <c r="E13" s="6"/>
      <c r="F13" s="8"/>
      <c r="G13" s="9"/>
      <c r="H13" s="9"/>
      <c r="I13" s="9"/>
      <c r="J13" s="9"/>
      <c r="K13" s="9"/>
      <c r="L13" s="9"/>
      <c r="M13" s="9"/>
      <c r="N13" s="7"/>
      <c r="O13" s="7"/>
      <c r="P13" s="7"/>
    </row>
    <row r="14" spans="1:16" s="5" customFormat="1" ht="18.75" customHeight="1" x14ac:dyDescent="0.25">
      <c r="A14" s="13"/>
      <c r="B14" s="13"/>
      <c r="C14" s="14"/>
      <c r="D14" s="14"/>
      <c r="E14" s="163" t="s">
        <v>67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</row>
    <row r="15" spans="1:16" s="5" customFormat="1" ht="18" customHeight="1" x14ac:dyDescent="0.25">
      <c r="A15" s="13"/>
      <c r="B15" s="13"/>
      <c r="C15" s="14"/>
      <c r="D15" s="14"/>
      <c r="E15" s="166" t="s">
        <v>111</v>
      </c>
      <c r="F15" s="167"/>
      <c r="G15" s="167"/>
      <c r="H15" s="167"/>
      <c r="I15" s="167"/>
      <c r="J15" s="167"/>
      <c r="K15" s="167"/>
      <c r="L15" s="167"/>
      <c r="M15" s="167"/>
      <c r="N15" s="168"/>
      <c r="O15" s="155">
        <f>SUM(O12:O12)</f>
        <v>0</v>
      </c>
      <c r="P15" s="156"/>
    </row>
    <row r="16" spans="1:16" ht="18" customHeight="1" x14ac:dyDescent="0.25">
      <c r="A16" s="6"/>
      <c r="B16" s="6"/>
      <c r="C16" s="6"/>
      <c r="D16" s="6"/>
      <c r="E16" s="149" t="s">
        <v>110</v>
      </c>
      <c r="F16" s="150"/>
      <c r="G16" s="150"/>
      <c r="H16" s="150"/>
      <c r="I16" s="150"/>
      <c r="J16" s="150"/>
      <c r="K16" s="150"/>
      <c r="L16" s="150"/>
      <c r="M16" s="150"/>
      <c r="N16" s="151"/>
      <c r="O16" s="155">
        <f>O17-O15</f>
        <v>0</v>
      </c>
      <c r="P16" s="156"/>
    </row>
    <row r="17" spans="1:16" ht="18" customHeight="1" thickBot="1" x14ac:dyDescent="0.3">
      <c r="A17" s="6"/>
      <c r="B17" s="6"/>
      <c r="C17" s="6"/>
      <c r="D17" s="6"/>
      <c r="E17" s="152" t="s">
        <v>112</v>
      </c>
      <c r="F17" s="153"/>
      <c r="G17" s="153"/>
      <c r="H17" s="153"/>
      <c r="I17" s="153"/>
      <c r="J17" s="153"/>
      <c r="K17" s="153"/>
      <c r="L17" s="153"/>
      <c r="M17" s="153"/>
      <c r="N17" s="154"/>
      <c r="O17" s="157">
        <f>SUM(P12:P12)</f>
        <v>0</v>
      </c>
      <c r="P17" s="158"/>
    </row>
    <row r="18" spans="1:1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7"/>
      <c r="P18" s="7"/>
    </row>
    <row r="20" spans="1:16" ht="22.5" customHeight="1" x14ac:dyDescent="0.35">
      <c r="C20" s="81" t="s">
        <v>84</v>
      </c>
      <c r="D20" s="81"/>
      <c r="E20" s="135" t="s">
        <v>114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</row>
    <row r="21" spans="1:16" ht="19.149999999999999" customHeight="1" x14ac:dyDescent="0.25">
      <c r="C21" s="82"/>
      <c r="D21" s="82"/>
      <c r="E21" s="134" t="s">
        <v>99</v>
      </c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</row>
    <row r="22" spans="1:16" ht="15.75" x14ac:dyDescent="0.25">
      <c r="C22" s="83"/>
      <c r="D22" s="83"/>
      <c r="E22" s="134" t="s">
        <v>113</v>
      </c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16" ht="15.75" x14ac:dyDescent="0.25">
      <c r="C23" s="83"/>
      <c r="D23" s="83"/>
      <c r="E23" s="134" t="s">
        <v>97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24" spans="1:16" ht="15.75" x14ac:dyDescent="0.25">
      <c r="C24" s="82"/>
      <c r="D24" s="82"/>
      <c r="E24" s="134" t="s">
        <v>98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</row>
  </sheetData>
  <sheetProtection sheet="1" formatCells="0" formatColumns="0" formatRows="0" insertColumns="0" insertRows="0"/>
  <mergeCells count="22">
    <mergeCell ref="E24:P24"/>
    <mergeCell ref="E20:P20"/>
    <mergeCell ref="E21:P21"/>
    <mergeCell ref="E22:P22"/>
    <mergeCell ref="E23:P23"/>
    <mergeCell ref="E16:N16"/>
    <mergeCell ref="O16:P16"/>
    <mergeCell ref="E17:N17"/>
    <mergeCell ref="O17:P17"/>
    <mergeCell ref="A7:P7"/>
    <mergeCell ref="A8:P8"/>
    <mergeCell ref="A10:P10"/>
    <mergeCell ref="E14:P14"/>
    <mergeCell ref="E15:N15"/>
    <mergeCell ref="O15:P15"/>
    <mergeCell ref="A5:D5"/>
    <mergeCell ref="E5:P5"/>
    <mergeCell ref="A2:P2"/>
    <mergeCell ref="A3:D3"/>
    <mergeCell ref="E3:P3"/>
    <mergeCell ref="A4:D4"/>
    <mergeCell ref="E4:P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2A6F-7B64-400E-ABDE-23DE25CE5877}">
  <sheetPr>
    <tabColor rgb="FFFF0000"/>
  </sheetPr>
  <dimension ref="A1:S30"/>
  <sheetViews>
    <sheetView showGridLines="0" topLeftCell="A10" zoomScaleNormal="100" workbookViewId="0">
      <selection activeCell="F5" sqref="F5:Q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5" width="12.5703125" style="2" customWidth="1"/>
    <col min="6" max="6" width="10.5703125" style="2" customWidth="1"/>
    <col min="7" max="7" width="12.5703125" style="2" customWidth="1"/>
    <col min="8" max="8" width="14.85546875" style="2" customWidth="1"/>
    <col min="9" max="9" width="12.7109375" style="2" customWidth="1"/>
    <col min="10" max="10" width="13" style="2" customWidth="1"/>
    <col min="11" max="11" width="13.42578125" style="2" customWidth="1"/>
    <col min="12" max="12" width="12.7109375" style="2" customWidth="1"/>
    <col min="13" max="13" width="12" style="2" customWidth="1"/>
    <col min="14" max="14" width="8.5703125" style="2" customWidth="1"/>
    <col min="15" max="15" width="11" style="3" customWidth="1"/>
    <col min="16" max="17" width="13.42578125" style="3" customWidth="1"/>
    <col min="18" max="18" width="11.42578125" style="2" customWidth="1"/>
    <col min="19" max="16384" width="9.140625" style="2"/>
  </cols>
  <sheetData>
    <row r="1" spans="1:17" ht="15.75" thickBot="1" x14ac:dyDescent="0.3">
      <c r="Q1" s="3" t="s">
        <v>32</v>
      </c>
    </row>
    <row r="2" spans="1:17" s="40" customFormat="1" ht="21.6" customHeight="1" x14ac:dyDescent="0.2">
      <c r="A2" s="136" t="s">
        <v>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</row>
    <row r="3" spans="1:17" s="40" customFormat="1" ht="31.15" customHeight="1" x14ac:dyDescent="0.2">
      <c r="A3" s="143" t="s">
        <v>28</v>
      </c>
      <c r="B3" s="144"/>
      <c r="C3" s="144"/>
      <c r="D3" s="144"/>
      <c r="E3" s="145"/>
      <c r="F3" s="139" t="s">
        <v>48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/>
    </row>
    <row r="4" spans="1:17" s="40" customFormat="1" ht="31.15" customHeight="1" x14ac:dyDescent="0.2">
      <c r="A4" s="143" t="s">
        <v>56</v>
      </c>
      <c r="B4" s="144"/>
      <c r="C4" s="144"/>
      <c r="D4" s="144"/>
      <c r="E4" s="145"/>
      <c r="F4" s="139" t="s">
        <v>69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0"/>
    </row>
    <row r="5" spans="1:17" s="40" customFormat="1" ht="27" customHeight="1" thickBot="1" x14ac:dyDescent="0.25">
      <c r="A5" s="146" t="s">
        <v>29</v>
      </c>
      <c r="B5" s="147"/>
      <c r="C5" s="147"/>
      <c r="D5" s="147"/>
      <c r="E5" s="148"/>
      <c r="F5" s="141" t="s">
        <v>30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s="40" customFormat="1" ht="15.75" x14ac:dyDescent="0.2">
      <c r="A6" s="41"/>
      <c r="B6" s="41"/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7" s="40" customFormat="1" ht="42" customHeight="1" x14ac:dyDescent="0.2">
      <c r="A7" s="159" t="s">
        <v>31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</row>
    <row r="8" spans="1:17" s="40" customFormat="1" ht="43.5" customHeight="1" x14ac:dyDescent="0.2">
      <c r="A8" s="159" t="s">
        <v>34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</row>
    <row r="9" spans="1:17" ht="15.75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</row>
    <row r="10" spans="1:17" ht="17.25" customHeight="1" x14ac:dyDescent="0.25">
      <c r="A10" s="177" t="s">
        <v>68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9"/>
    </row>
    <row r="11" spans="1:17" ht="90" x14ac:dyDescent="0.25">
      <c r="A11" s="27" t="s">
        <v>11</v>
      </c>
      <c r="B11" s="39" t="s">
        <v>27</v>
      </c>
      <c r="C11" s="48" t="s">
        <v>0</v>
      </c>
      <c r="D11" s="48" t="s">
        <v>70</v>
      </c>
      <c r="E11" s="48" t="s">
        <v>74</v>
      </c>
      <c r="F11" s="48" t="s">
        <v>1</v>
      </c>
      <c r="G11" s="44" t="s">
        <v>53</v>
      </c>
      <c r="H11" s="44" t="s">
        <v>33</v>
      </c>
      <c r="I11" s="86" t="s">
        <v>50</v>
      </c>
      <c r="J11" s="43" t="s">
        <v>51</v>
      </c>
      <c r="K11" s="45" t="s">
        <v>10</v>
      </c>
      <c r="L11" s="43" t="s">
        <v>19</v>
      </c>
      <c r="M11" s="44" t="s">
        <v>3</v>
      </c>
      <c r="N11" s="44" t="s">
        <v>35</v>
      </c>
      <c r="O11" s="46" t="s">
        <v>20</v>
      </c>
      <c r="P11" s="58" t="s">
        <v>54</v>
      </c>
      <c r="Q11" s="104" t="s">
        <v>55</v>
      </c>
    </row>
    <row r="12" spans="1:17" ht="30" x14ac:dyDescent="0.25">
      <c r="A12" s="28" t="s">
        <v>4</v>
      </c>
      <c r="B12" s="51" t="s">
        <v>40</v>
      </c>
      <c r="C12" s="74" t="s">
        <v>18</v>
      </c>
      <c r="D12" s="97" t="s">
        <v>71</v>
      </c>
      <c r="E12" s="98">
        <v>1000</v>
      </c>
      <c r="F12" s="4" t="s">
        <v>2</v>
      </c>
      <c r="G12" s="12">
        <v>204300</v>
      </c>
      <c r="H12" s="20"/>
      <c r="I12" s="20"/>
      <c r="J12" s="20"/>
      <c r="K12" s="20"/>
      <c r="L12" s="20"/>
      <c r="M12" s="77"/>
      <c r="N12" s="26"/>
      <c r="O12" s="11">
        <f>M12*(N12+1)</f>
        <v>0</v>
      </c>
      <c r="P12" s="78">
        <f t="shared" ref="P12:P14" si="0">M12*G12</f>
        <v>0</v>
      </c>
      <c r="Q12" s="29">
        <f t="shared" ref="Q12:Q14" si="1">O12*G12</f>
        <v>0</v>
      </c>
    </row>
    <row r="13" spans="1:17" ht="30" x14ac:dyDescent="0.25">
      <c r="A13" s="28" t="s">
        <v>5</v>
      </c>
      <c r="B13" s="51" t="s">
        <v>41</v>
      </c>
      <c r="C13" s="74" t="s">
        <v>18</v>
      </c>
      <c r="D13" s="99" t="s">
        <v>72</v>
      </c>
      <c r="E13" s="92">
        <v>700</v>
      </c>
      <c r="F13" s="4" t="s">
        <v>2</v>
      </c>
      <c r="G13" s="12">
        <v>236000</v>
      </c>
      <c r="H13" s="20"/>
      <c r="I13" s="20"/>
      <c r="J13" s="20"/>
      <c r="K13" s="20"/>
      <c r="L13" s="20"/>
      <c r="M13" s="77"/>
      <c r="N13" s="26"/>
      <c r="O13" s="11">
        <f t="shared" ref="O13:O14" si="2">M13*(N13+1)</f>
        <v>0</v>
      </c>
      <c r="P13" s="78">
        <f t="shared" si="0"/>
        <v>0</v>
      </c>
      <c r="Q13" s="29">
        <f t="shared" si="1"/>
        <v>0</v>
      </c>
    </row>
    <row r="14" spans="1:17" ht="30.75" thickBot="1" x14ac:dyDescent="0.3">
      <c r="A14" s="30" t="s">
        <v>6</v>
      </c>
      <c r="B14" s="52" t="s">
        <v>42</v>
      </c>
      <c r="C14" s="75" t="s">
        <v>18</v>
      </c>
      <c r="D14" s="100" t="s">
        <v>73</v>
      </c>
      <c r="E14" s="93">
        <v>400</v>
      </c>
      <c r="F14" s="37" t="s">
        <v>2</v>
      </c>
      <c r="G14" s="31">
        <v>39600</v>
      </c>
      <c r="H14" s="32"/>
      <c r="I14" s="32"/>
      <c r="J14" s="32"/>
      <c r="K14" s="32"/>
      <c r="L14" s="32"/>
      <c r="M14" s="115"/>
      <c r="N14" s="33"/>
      <c r="O14" s="34">
        <f t="shared" si="2"/>
        <v>0</v>
      </c>
      <c r="P14" s="80">
        <f t="shared" si="0"/>
        <v>0</v>
      </c>
      <c r="Q14" s="35">
        <f t="shared" si="1"/>
        <v>0</v>
      </c>
    </row>
    <row r="15" spans="1:17" ht="15.75" thickBot="1" x14ac:dyDescent="0.3">
      <c r="A15" s="13"/>
      <c r="B15" s="13"/>
      <c r="C15" s="22"/>
      <c r="D15" s="22"/>
      <c r="E15" s="22"/>
      <c r="F15" s="23"/>
      <c r="G15" s="24"/>
      <c r="H15" s="24"/>
      <c r="I15" s="24"/>
      <c r="J15" s="24"/>
      <c r="K15" s="24"/>
      <c r="L15" s="24"/>
      <c r="M15" s="25"/>
      <c r="N15" s="25"/>
      <c r="O15" s="21"/>
      <c r="P15" s="21"/>
      <c r="Q15" s="21"/>
    </row>
    <row r="16" spans="1:17" s="5" customFormat="1" ht="18.75" customHeight="1" x14ac:dyDescent="0.25">
      <c r="A16" s="13"/>
      <c r="B16" s="13"/>
      <c r="C16" s="14"/>
      <c r="D16" s="14"/>
      <c r="E16" s="14"/>
      <c r="F16" s="163" t="s">
        <v>101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5"/>
    </row>
    <row r="17" spans="1:19" s="5" customFormat="1" ht="18" customHeight="1" x14ac:dyDescent="0.25">
      <c r="A17" s="13"/>
      <c r="B17" s="13"/>
      <c r="C17" s="14"/>
      <c r="D17" s="14"/>
      <c r="E17" s="14"/>
      <c r="F17" s="166" t="s">
        <v>111</v>
      </c>
      <c r="G17" s="167"/>
      <c r="H17" s="167"/>
      <c r="I17" s="167"/>
      <c r="J17" s="167"/>
      <c r="K17" s="167"/>
      <c r="L17" s="167"/>
      <c r="M17" s="167"/>
      <c r="N17" s="167"/>
      <c r="O17" s="168"/>
      <c r="P17" s="155">
        <f>SUM(P12:P14)</f>
        <v>0</v>
      </c>
      <c r="Q17" s="156"/>
    </row>
    <row r="18" spans="1:19" ht="18" customHeight="1" x14ac:dyDescent="0.25">
      <c r="A18" s="6"/>
      <c r="B18" s="6"/>
      <c r="C18" s="6"/>
      <c r="D18" s="6"/>
      <c r="E18" s="6"/>
      <c r="F18" s="149" t="s">
        <v>110</v>
      </c>
      <c r="G18" s="150"/>
      <c r="H18" s="150"/>
      <c r="I18" s="150"/>
      <c r="J18" s="150"/>
      <c r="K18" s="150"/>
      <c r="L18" s="150"/>
      <c r="M18" s="150"/>
      <c r="N18" s="150"/>
      <c r="O18" s="151"/>
      <c r="P18" s="155">
        <f>P19-P17</f>
        <v>0</v>
      </c>
      <c r="Q18" s="156"/>
    </row>
    <row r="19" spans="1:19" ht="18" customHeight="1" thickBot="1" x14ac:dyDescent="0.3">
      <c r="A19" s="6"/>
      <c r="B19" s="6"/>
      <c r="C19" s="6"/>
      <c r="D19" s="6"/>
      <c r="E19" s="6"/>
      <c r="F19" s="152" t="s">
        <v>112</v>
      </c>
      <c r="G19" s="153"/>
      <c r="H19" s="153"/>
      <c r="I19" s="153"/>
      <c r="J19" s="153"/>
      <c r="K19" s="153"/>
      <c r="L19" s="153"/>
      <c r="M19" s="153"/>
      <c r="N19" s="153"/>
      <c r="O19" s="154"/>
      <c r="P19" s="157">
        <f>SUM(Q12:Q14)</f>
        <v>0</v>
      </c>
      <c r="Q19" s="158"/>
    </row>
    <row r="22" spans="1:19" ht="23.25" customHeight="1" x14ac:dyDescent="0.35">
      <c r="C22" s="81" t="s">
        <v>84</v>
      </c>
      <c r="D22" s="81"/>
      <c r="E22" s="81"/>
      <c r="F22" s="135" t="s">
        <v>114</v>
      </c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19" ht="19.149999999999999" customHeight="1" x14ac:dyDescent="0.25">
      <c r="C23" s="82"/>
      <c r="D23" s="82"/>
      <c r="E23" s="82"/>
      <c r="F23" s="134" t="s">
        <v>125</v>
      </c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ht="19.5" customHeight="1" x14ac:dyDescent="0.25">
      <c r="C24" s="83"/>
      <c r="D24" s="83"/>
      <c r="E24" s="83"/>
      <c r="F24" s="135" t="s">
        <v>123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</row>
    <row r="25" spans="1:19" ht="15.75" x14ac:dyDescent="0.25">
      <c r="C25" s="83"/>
      <c r="D25" s="83"/>
      <c r="E25" s="83"/>
      <c r="F25" s="134" t="s">
        <v>22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9" ht="15.75" x14ac:dyDescent="0.25">
      <c r="C26" s="83"/>
      <c r="D26" s="83"/>
      <c r="E26" s="83"/>
      <c r="F26" s="134" t="s">
        <v>102</v>
      </c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ht="15.75" x14ac:dyDescent="0.25">
      <c r="C27" s="82"/>
      <c r="D27" s="82"/>
      <c r="E27" s="82"/>
      <c r="F27" s="134" t="s">
        <v>103</v>
      </c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ht="19.5" customHeight="1" x14ac:dyDescent="0.25">
      <c r="C28" s="83"/>
      <c r="D28" s="83"/>
      <c r="E28" s="83"/>
      <c r="F28" s="170" t="s">
        <v>104</v>
      </c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54"/>
      <c r="S28" s="54"/>
    </row>
    <row r="30" spans="1:19" x14ac:dyDescent="0.25">
      <c r="F30" s="180" t="s">
        <v>126</v>
      </c>
      <c r="G30" s="180"/>
      <c r="H30" s="180"/>
      <c r="I30" s="180"/>
      <c r="J30" s="180"/>
      <c r="K30" s="180"/>
      <c r="L30" s="180"/>
      <c r="M30" s="180"/>
      <c r="N30" s="180"/>
    </row>
  </sheetData>
  <sheetProtection sheet="1" formatCells="0" formatColumns="0" formatRows="0" insertColumns="0" insertRows="0"/>
  <mergeCells count="25">
    <mergeCell ref="F30:N30"/>
    <mergeCell ref="F27:Q27"/>
    <mergeCell ref="F28:Q28"/>
    <mergeCell ref="F22:Q22"/>
    <mergeCell ref="F23:Q23"/>
    <mergeCell ref="F24:Q24"/>
    <mergeCell ref="F25:Q25"/>
    <mergeCell ref="F26:Q26"/>
    <mergeCell ref="F18:O18"/>
    <mergeCell ref="P18:Q18"/>
    <mergeCell ref="F19:O19"/>
    <mergeCell ref="P19:Q19"/>
    <mergeCell ref="A10:Q10"/>
    <mergeCell ref="F16:Q16"/>
    <mergeCell ref="F17:O17"/>
    <mergeCell ref="P17:Q17"/>
    <mergeCell ref="A7:Q7"/>
    <mergeCell ref="A8:Q8"/>
    <mergeCell ref="A2:Q2"/>
    <mergeCell ref="A3:E3"/>
    <mergeCell ref="F3:Q3"/>
    <mergeCell ref="A4:E4"/>
    <mergeCell ref="F4:Q4"/>
    <mergeCell ref="A5:E5"/>
    <mergeCell ref="F5:Q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E786-269F-4B22-80AA-DCF09CA702AB}">
  <sheetPr>
    <tabColor rgb="FFFF0000"/>
  </sheetPr>
  <dimension ref="A1:Q28"/>
  <sheetViews>
    <sheetView showGridLines="0" topLeftCell="A13" zoomScaleNormal="100" workbookViewId="0">
      <selection activeCell="E5" sqref="E5:O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12.5703125" style="2" customWidth="1"/>
    <col min="5" max="5" width="10.5703125" style="2" customWidth="1"/>
    <col min="6" max="6" width="14.140625" style="2" customWidth="1"/>
    <col min="7" max="7" width="14.85546875" style="2" customWidth="1"/>
    <col min="8" max="8" width="12.7109375" style="2" customWidth="1"/>
    <col min="9" max="9" width="13.42578125" style="2" customWidth="1"/>
    <col min="10" max="10" width="12.7109375" style="2" customWidth="1"/>
    <col min="11" max="11" width="12" style="2" customWidth="1"/>
    <col min="12" max="12" width="8.5703125" style="2" customWidth="1"/>
    <col min="13" max="13" width="11" style="3" customWidth="1"/>
    <col min="14" max="15" width="13.42578125" style="3" customWidth="1"/>
    <col min="16" max="16" width="11.42578125" style="2" customWidth="1"/>
    <col min="17" max="16384" width="9.140625" style="2"/>
  </cols>
  <sheetData>
    <row r="1" spans="1:15" ht="15.75" thickBot="1" x14ac:dyDescent="0.3">
      <c r="O1" s="3" t="s">
        <v>32</v>
      </c>
    </row>
    <row r="2" spans="1:15" s="40" customFormat="1" ht="21.6" customHeight="1" x14ac:dyDescent="0.2">
      <c r="A2" s="136" t="s">
        <v>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spans="1:15" s="40" customFormat="1" ht="31.15" customHeight="1" x14ac:dyDescent="0.2">
      <c r="A3" s="143" t="s">
        <v>28</v>
      </c>
      <c r="B3" s="144"/>
      <c r="C3" s="144"/>
      <c r="D3" s="144"/>
      <c r="E3" s="139" t="s">
        <v>48</v>
      </c>
      <c r="F3" s="139"/>
      <c r="G3" s="139"/>
      <c r="H3" s="139"/>
      <c r="I3" s="139"/>
      <c r="J3" s="139"/>
      <c r="K3" s="139"/>
      <c r="L3" s="139"/>
      <c r="M3" s="139"/>
      <c r="N3" s="139"/>
      <c r="O3" s="140"/>
    </row>
    <row r="4" spans="1:15" s="40" customFormat="1" ht="31.15" customHeight="1" x14ac:dyDescent="0.2">
      <c r="A4" s="143" t="s">
        <v>56</v>
      </c>
      <c r="B4" s="144"/>
      <c r="C4" s="144"/>
      <c r="D4" s="144"/>
      <c r="E4" s="139" t="s">
        <v>83</v>
      </c>
      <c r="F4" s="139"/>
      <c r="G4" s="139"/>
      <c r="H4" s="139"/>
      <c r="I4" s="139"/>
      <c r="J4" s="139"/>
      <c r="K4" s="139"/>
      <c r="L4" s="139"/>
      <c r="M4" s="139"/>
      <c r="N4" s="139"/>
      <c r="O4" s="140"/>
    </row>
    <row r="5" spans="1:15" s="40" customFormat="1" ht="27" customHeight="1" thickBot="1" x14ac:dyDescent="0.25">
      <c r="A5" s="146" t="s">
        <v>29</v>
      </c>
      <c r="B5" s="147"/>
      <c r="C5" s="147"/>
      <c r="D5" s="147"/>
      <c r="E5" s="141" t="s">
        <v>30</v>
      </c>
      <c r="F5" s="141"/>
      <c r="G5" s="141"/>
      <c r="H5" s="141"/>
      <c r="I5" s="141"/>
      <c r="J5" s="141"/>
      <c r="K5" s="141"/>
      <c r="L5" s="141"/>
      <c r="M5" s="141"/>
      <c r="N5" s="141"/>
      <c r="O5" s="142"/>
    </row>
    <row r="6" spans="1:15" s="40" customFormat="1" ht="15.75" x14ac:dyDescent="0.2">
      <c r="A6" s="41"/>
      <c r="B6" s="41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</row>
    <row r="7" spans="1:15" s="40" customFormat="1" ht="42" customHeight="1" x14ac:dyDescent="0.2">
      <c r="A7" s="159" t="s">
        <v>31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1:15" s="40" customFormat="1" ht="43.5" customHeight="1" x14ac:dyDescent="0.2">
      <c r="A8" s="159" t="s">
        <v>34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5" ht="17.25" customHeight="1" thickBot="1" x14ac:dyDescent="0.3"/>
    <row r="10" spans="1:15" ht="22.5" customHeight="1" x14ac:dyDescent="0.3">
      <c r="A10" s="174" t="s">
        <v>75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6"/>
    </row>
    <row r="11" spans="1:15" ht="75" x14ac:dyDescent="0.25">
      <c r="A11" s="27" t="s">
        <v>11</v>
      </c>
      <c r="B11" s="39" t="s">
        <v>27</v>
      </c>
      <c r="C11" s="48" t="s">
        <v>0</v>
      </c>
      <c r="D11" s="48" t="s">
        <v>77</v>
      </c>
      <c r="E11" s="48" t="s">
        <v>1</v>
      </c>
      <c r="F11" s="44" t="s">
        <v>53</v>
      </c>
      <c r="G11" s="44" t="s">
        <v>33</v>
      </c>
      <c r="H11" s="86" t="s">
        <v>50</v>
      </c>
      <c r="I11" s="45" t="s">
        <v>10</v>
      </c>
      <c r="J11" s="43" t="s">
        <v>19</v>
      </c>
      <c r="K11" s="44" t="s">
        <v>3</v>
      </c>
      <c r="L11" s="44" t="s">
        <v>35</v>
      </c>
      <c r="M11" s="46" t="s">
        <v>20</v>
      </c>
      <c r="N11" s="58" t="s">
        <v>54</v>
      </c>
      <c r="O11" s="59" t="s">
        <v>55</v>
      </c>
    </row>
    <row r="12" spans="1:15" ht="30.75" thickBot="1" x14ac:dyDescent="0.3">
      <c r="A12" s="30" t="s">
        <v>4</v>
      </c>
      <c r="B12" s="101" t="s">
        <v>43</v>
      </c>
      <c r="C12" s="102" t="s">
        <v>17</v>
      </c>
      <c r="D12" s="103" t="s">
        <v>76</v>
      </c>
      <c r="E12" s="37" t="s">
        <v>2</v>
      </c>
      <c r="F12" s="31">
        <v>313400</v>
      </c>
      <c r="G12" s="32"/>
      <c r="H12" s="32"/>
      <c r="I12" s="32"/>
      <c r="J12" s="32"/>
      <c r="K12" s="115"/>
      <c r="L12" s="33"/>
      <c r="M12" s="34">
        <f>K12*(L12+1)</f>
        <v>0</v>
      </c>
      <c r="N12" s="80">
        <f>K12*F12</f>
        <v>0</v>
      </c>
      <c r="O12" s="35">
        <f>M12*F12</f>
        <v>0</v>
      </c>
    </row>
    <row r="13" spans="1:15" ht="15.75" thickBo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7"/>
      <c r="O13" s="7"/>
    </row>
    <row r="14" spans="1:15" s="5" customFormat="1" ht="18.75" customHeight="1" x14ac:dyDescent="0.25">
      <c r="A14" s="13"/>
      <c r="B14" s="13"/>
      <c r="C14" s="14"/>
      <c r="D14" s="14"/>
      <c r="E14" s="163" t="s">
        <v>75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5"/>
    </row>
    <row r="15" spans="1:15" s="5" customFormat="1" ht="18" customHeight="1" x14ac:dyDescent="0.25">
      <c r="A15" s="13"/>
      <c r="B15" s="13"/>
      <c r="C15" s="14"/>
      <c r="D15" s="14"/>
      <c r="E15" s="166" t="s">
        <v>111</v>
      </c>
      <c r="F15" s="167"/>
      <c r="G15" s="167"/>
      <c r="H15" s="167"/>
      <c r="I15" s="167"/>
      <c r="J15" s="167"/>
      <c r="K15" s="167"/>
      <c r="L15" s="167"/>
      <c r="M15" s="168"/>
      <c r="N15" s="155">
        <f>SUM(N12:N12)</f>
        <v>0</v>
      </c>
      <c r="O15" s="156"/>
    </row>
    <row r="16" spans="1:15" ht="18" customHeight="1" x14ac:dyDescent="0.25">
      <c r="A16" s="6"/>
      <c r="B16" s="6"/>
      <c r="C16" s="6"/>
      <c r="D16" s="6"/>
      <c r="E16" s="149" t="s">
        <v>110</v>
      </c>
      <c r="F16" s="150"/>
      <c r="G16" s="150"/>
      <c r="H16" s="150"/>
      <c r="I16" s="150"/>
      <c r="J16" s="150"/>
      <c r="K16" s="150"/>
      <c r="L16" s="150"/>
      <c r="M16" s="151"/>
      <c r="N16" s="155">
        <f>N17-N15</f>
        <v>0</v>
      </c>
      <c r="O16" s="156"/>
    </row>
    <row r="17" spans="1:17" ht="18" customHeight="1" thickBot="1" x14ac:dyDescent="0.3">
      <c r="A17" s="6"/>
      <c r="B17" s="6"/>
      <c r="C17" s="6"/>
      <c r="D17" s="6"/>
      <c r="E17" s="152" t="s">
        <v>112</v>
      </c>
      <c r="F17" s="153"/>
      <c r="G17" s="153"/>
      <c r="H17" s="153"/>
      <c r="I17" s="153"/>
      <c r="J17" s="153"/>
      <c r="K17" s="153"/>
      <c r="L17" s="153"/>
      <c r="M17" s="154"/>
      <c r="N17" s="157">
        <f>SUM(O12:O12)</f>
        <v>0</v>
      </c>
      <c r="O17" s="158"/>
    </row>
    <row r="19" spans="1:17" ht="18.75" customHeight="1" x14ac:dyDescent="0.35">
      <c r="C19" s="81" t="s">
        <v>45</v>
      </c>
      <c r="D19" s="81"/>
      <c r="E19" s="181" t="s">
        <v>114</v>
      </c>
      <c r="F19" s="181"/>
      <c r="G19" s="181"/>
      <c r="H19" s="181"/>
      <c r="I19" s="181"/>
      <c r="J19" s="181"/>
      <c r="K19" s="181"/>
      <c r="L19" s="181"/>
      <c r="M19" s="181"/>
      <c r="N19" s="181"/>
      <c r="O19" s="181"/>
    </row>
    <row r="20" spans="1:17" ht="15.75" customHeight="1" x14ac:dyDescent="0.25">
      <c r="C20" s="82"/>
      <c r="D20" s="82"/>
      <c r="E20" s="135" t="s">
        <v>125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</row>
    <row r="21" spans="1:17" ht="15.75" x14ac:dyDescent="0.25">
      <c r="C21" s="83"/>
      <c r="D21" s="83"/>
      <c r="E21" s="134" t="s">
        <v>78</v>
      </c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17" ht="15.75" x14ac:dyDescent="0.25">
      <c r="C22" s="82"/>
      <c r="D22" s="82"/>
      <c r="E22" s="134" t="s">
        <v>79</v>
      </c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7" ht="15.75" x14ac:dyDescent="0.25">
      <c r="C23" s="83"/>
      <c r="D23" s="83"/>
      <c r="E23" s="134" t="s">
        <v>80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7" ht="15.75" x14ac:dyDescent="0.25">
      <c r="C24" s="82"/>
      <c r="D24" s="82"/>
      <c r="E24" s="134" t="s">
        <v>81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1:17" ht="15.75" x14ac:dyDescent="0.25">
      <c r="C25" s="83"/>
      <c r="D25" s="83"/>
      <c r="E25" s="134" t="s">
        <v>82</v>
      </c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pans="1:17" ht="16.5" customHeight="1" x14ac:dyDescent="0.25">
      <c r="C26" s="83"/>
      <c r="D26" s="83"/>
      <c r="E26" s="170" t="s">
        <v>120</v>
      </c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54"/>
      <c r="Q26" s="54"/>
    </row>
    <row r="28" spans="1:17" x14ac:dyDescent="0.25">
      <c r="E28" s="180" t="s">
        <v>127</v>
      </c>
      <c r="F28" s="180"/>
      <c r="G28" s="180"/>
      <c r="H28" s="180"/>
      <c r="I28" s="180"/>
      <c r="J28" s="180"/>
      <c r="K28" s="180"/>
      <c r="L28" s="180"/>
      <c r="M28" s="180"/>
      <c r="N28" s="180"/>
    </row>
  </sheetData>
  <sheetProtection sheet="1" formatCells="0" formatColumns="0" formatRows="0" insertColumns="0" insertRows="0"/>
  <mergeCells count="26">
    <mergeCell ref="E28:N28"/>
    <mergeCell ref="E24:O24"/>
    <mergeCell ref="E25:O25"/>
    <mergeCell ref="E26:O26"/>
    <mergeCell ref="E19:O19"/>
    <mergeCell ref="E20:O20"/>
    <mergeCell ref="E21:O21"/>
    <mergeCell ref="E22:O22"/>
    <mergeCell ref="E23:O23"/>
    <mergeCell ref="E15:M15"/>
    <mergeCell ref="N15:O15"/>
    <mergeCell ref="E16:M16"/>
    <mergeCell ref="N16:O16"/>
    <mergeCell ref="E17:M17"/>
    <mergeCell ref="N17:O17"/>
    <mergeCell ref="A10:O10"/>
    <mergeCell ref="E14:O14"/>
    <mergeCell ref="A7:O7"/>
    <mergeCell ref="A8:O8"/>
    <mergeCell ref="A2:O2"/>
    <mergeCell ref="A3:D3"/>
    <mergeCell ref="E3:O3"/>
    <mergeCell ref="A4:D4"/>
    <mergeCell ref="E4:O4"/>
    <mergeCell ref="A5:D5"/>
    <mergeCell ref="E5:O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 Plenk.kalhotky pro dospě</vt:lpstr>
      <vt:lpstr>část 2 Plenk.kalhotky pro děti</vt:lpstr>
      <vt:lpstr>část 3 Kalhotky natahovací (nav</vt:lpstr>
      <vt:lpstr>část 4 Kalhotky fixační (elasti</vt:lpstr>
      <vt:lpstr>část 5 Podložky absorpční</vt:lpstr>
      <vt:lpstr>část 6 Vložky porodnické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Jana Ďuranová</cp:lastModifiedBy>
  <cp:lastPrinted>2023-05-31T07:58:44Z</cp:lastPrinted>
  <dcterms:created xsi:type="dcterms:W3CDTF">2015-06-10T10:34:03Z</dcterms:created>
  <dcterms:modified xsi:type="dcterms:W3CDTF">2023-06-20T09:07:55Z</dcterms:modified>
</cp:coreProperties>
</file>