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28" yWindow="65428" windowWidth="23256" windowHeight="12576" tabRatio="917" firstSheet="4" activeTab="9"/>
  </bookViews>
  <sheets>
    <sheet name="část 1_Injekční jehly" sheetId="1" r:id="rId1"/>
    <sheet name="část 2_Periferní kan. bezpeč. " sheetId="7" r:id="rId2"/>
    <sheet name="část 3_Periferní kan. jednoráz." sheetId="8" r:id="rId3"/>
    <sheet name="část 4_Lancety" sheetId="9" r:id="rId4"/>
    <sheet name="část 5_Stříkačy trojdílné" sheetId="10" r:id="rId5"/>
    <sheet name="část 6_Stříkačky dvojdílné" sheetId="12" r:id="rId6"/>
    <sheet name="část 7_Inzulínky pevná jehla" sheetId="13" r:id="rId7"/>
    <sheet name="část 8_Stříkačky lavážní" sheetId="14" r:id="rId8"/>
    <sheet name="část 9_Tuberkulínky pevná jehla" sheetId="15" r:id="rId9"/>
    <sheet name="část 10_Stříkačky pro dávkovače" sheetId="11" r:id="rId10"/>
  </sheets>
  <definedNames>
    <definedName name="_xlnm.Print_Area" localSheetId="8">'část 9_Tuberkulínky pevná jehla'!$A$12:$Q$12</definedName>
  </definedNames>
  <calcPr calcId="181029"/>
</workbook>
</file>

<file path=xl/sharedStrings.xml><?xml version="1.0" encoding="utf-8"?>
<sst xmlns="http://schemas.openxmlformats.org/spreadsheetml/2006/main" count="733" uniqueCount="259">
  <si>
    <t>ks</t>
  </si>
  <si>
    <t>1.</t>
  </si>
  <si>
    <t>2.</t>
  </si>
  <si>
    <t>3.</t>
  </si>
  <si>
    <t>4.</t>
  </si>
  <si>
    <t>5.</t>
  </si>
  <si>
    <t>6.</t>
  </si>
  <si>
    <t>P.č.</t>
  </si>
  <si>
    <t>ID</t>
  </si>
  <si>
    <t>Název VZ:</t>
  </si>
  <si>
    <t>Název dodavatele, IČO:</t>
  </si>
  <si>
    <t>DOPLNÍ DODAVATEL</t>
  </si>
  <si>
    <t xml:space="preserve">Zadavatelem uvedená specifikace a technické parametry představují minimální požadavky zadavatele na dodávku uvedeného zboží,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</si>
  <si>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 xml:space="preserve">Příloha č. 1 ZD </t>
  </si>
  <si>
    <t>Část VZ:</t>
  </si>
  <si>
    <t>Výše DPH v Kč</t>
  </si>
  <si>
    <t>Dodávky injekčního materiálu pro Nemocnici Nymburk s.r.o.</t>
  </si>
  <si>
    <t>Třída zdrav. prostředku</t>
  </si>
  <si>
    <t>1228             34813</t>
  </si>
  <si>
    <t>107  34814</t>
  </si>
  <si>
    <t>7.</t>
  </si>
  <si>
    <t>8.</t>
  </si>
  <si>
    <t>9.</t>
  </si>
  <si>
    <t>10.</t>
  </si>
  <si>
    <t>106    34817</t>
  </si>
  <si>
    <t>4098    34868</t>
  </si>
  <si>
    <t>4097    34897</t>
  </si>
  <si>
    <t>4099   24960 34869</t>
  </si>
  <si>
    <t>4100   24916    34870</t>
  </si>
  <si>
    <t>4101  24962   34871</t>
  </si>
  <si>
    <t xml:space="preserve">4102     24963    34872   </t>
  </si>
  <si>
    <t>3713      24953     34875</t>
  </si>
  <si>
    <t>3714   24954   34876</t>
  </si>
  <si>
    <t>3715   24955  34877</t>
  </si>
  <si>
    <t>3712    34874</t>
  </si>
  <si>
    <t>3711    34873</t>
  </si>
  <si>
    <t>25485     34896</t>
  </si>
  <si>
    <t>21445   24956</t>
  </si>
  <si>
    <t>9404   2439 24965  34802</t>
  </si>
  <si>
    <t xml:space="preserve">9405  2440     2496634803  </t>
  </si>
  <si>
    <t>2438  24968  9403  34805</t>
  </si>
  <si>
    <t>35   34806</t>
  </si>
  <si>
    <t>36  2373   34807</t>
  </si>
  <si>
    <t>2372    34808</t>
  </si>
  <si>
    <t>37    34809</t>
  </si>
  <si>
    <t>3002   34812</t>
  </si>
  <si>
    <t>32  4926   23256  34816</t>
  </si>
  <si>
    <t>31  34815</t>
  </si>
  <si>
    <t>1058  34818</t>
  </si>
  <si>
    <t xml:space="preserve">1225  4923    34819  </t>
  </si>
  <si>
    <t>1002   5126   34821</t>
  </si>
  <si>
    <t>1227   23252  34820  34822</t>
  </si>
  <si>
    <t>2442  34801</t>
  </si>
  <si>
    <t>přiloženo vyobrazení výrobku z katalogu nebo katalogový list</t>
  </si>
  <si>
    <t>Splnění minimálních požadovaných parametrů</t>
  </si>
  <si>
    <t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</t>
  </si>
  <si>
    <t>sterilní</t>
  </si>
  <si>
    <t>bezlatexový gumový píst, dobře čitelná nesmyvatelná stupnice</t>
  </si>
  <si>
    <t>tolerance v délce kanyly +-10 %</t>
  </si>
  <si>
    <t>bez PVC, sterilní</t>
  </si>
  <si>
    <t>1,2x40</t>
  </si>
  <si>
    <t>0,9x40</t>
  </si>
  <si>
    <t>0,8x25</t>
  </si>
  <si>
    <t>0,8x40</t>
  </si>
  <si>
    <t>0,7x30</t>
  </si>
  <si>
    <t>0,7x40</t>
  </si>
  <si>
    <t>0,6x30</t>
  </si>
  <si>
    <t>0,6x25</t>
  </si>
  <si>
    <t>0,5x16</t>
  </si>
  <si>
    <t>0,5x25</t>
  </si>
  <si>
    <t>2,2x50</t>
  </si>
  <si>
    <t>poddajná formovatelná křidélka nezpůsobující otlaky</t>
  </si>
  <si>
    <t>tenkostěnná zajišťující vysoký objem průtoku</t>
  </si>
  <si>
    <t>hladký povrch</t>
  </si>
  <si>
    <t>1,7x50</t>
  </si>
  <si>
    <t>1,3x45</t>
  </si>
  <si>
    <t>0,9x25</t>
  </si>
  <si>
    <t>0,7x19</t>
  </si>
  <si>
    <t>bezpečnostní s pružinou a automatickým mechanismem</t>
  </si>
  <si>
    <t>1ks</t>
  </si>
  <si>
    <t>Příloha č.1 ZD</t>
  </si>
  <si>
    <t>Celková cena s DPH v Kč za předpokládanou spotřebu za 24 měsíců</t>
  </si>
  <si>
    <t>Celková cena bez DPH v Kč za předpokládanou spotřebu za 24 měsíců</t>
  </si>
  <si>
    <t>Výrobce</t>
  </si>
  <si>
    <r>
      <t xml:space="preserve">jsou zdravotnickým prostředkem dle zákona č. 375/2022 Sb., splňuje zákon č. </t>
    </r>
    <r>
      <rPr>
        <sz val="10"/>
        <rFont val="Arial"/>
        <family val="2"/>
      </rPr>
      <t>22/1997 Sb</t>
    </r>
    <r>
      <rPr>
        <sz val="10"/>
        <color theme="1"/>
        <rFont val="Arial"/>
        <family val="2"/>
      </rPr>
      <t xml:space="preserve">., o technických požadavcích na výrobky </t>
    </r>
    <r>
      <rPr>
        <sz val="10"/>
        <color theme="1"/>
        <rFont val="Arial"/>
        <family val="2"/>
      </rPr>
      <t>ve znění pozdějších předpisů</t>
    </r>
  </si>
  <si>
    <t>tenkostěnná, odolné proti deformaci a zlomení, dostatečně ostrý hrot jehly, hladký povrch jehly</t>
  </si>
  <si>
    <t>barevné odlišení dle příslušné normy ČSN EN ISON 6009</t>
  </si>
  <si>
    <t>tolerance odchylek délky jehly podle  ISO 7864</t>
  </si>
  <si>
    <t>část 2: Periferní žilní kanyly bezpečnostní jednorázové</t>
  </si>
  <si>
    <t>Barva</t>
  </si>
  <si>
    <t xml:space="preserve">Kanyla </t>
  </si>
  <si>
    <t xml:space="preserve">14G  </t>
  </si>
  <si>
    <t>oranžová</t>
  </si>
  <si>
    <t xml:space="preserve">16G  </t>
  </si>
  <si>
    <t>šedá</t>
  </si>
  <si>
    <t xml:space="preserve">18G </t>
  </si>
  <si>
    <t>zelená</t>
  </si>
  <si>
    <t xml:space="preserve">20G </t>
  </si>
  <si>
    <t>růžová</t>
  </si>
  <si>
    <t xml:space="preserve">22G </t>
  </si>
  <si>
    <t>modrá</t>
  </si>
  <si>
    <t xml:space="preserve">24G </t>
  </si>
  <si>
    <t xml:space="preserve">žlutá  </t>
  </si>
  <si>
    <t>jsou zdravotnickým prostředkem dle zákona č. 375/2022 Sb., splňuje zákon č. 22/1997 Sb., o technických požadavcích na výrobky ve znění pozdějších předpisů</t>
  </si>
  <si>
    <t xml:space="preserve">14G </t>
  </si>
  <si>
    <t xml:space="preserve">16G </t>
  </si>
  <si>
    <t>Kanyla</t>
  </si>
  <si>
    <t xml:space="preserve"> 22G </t>
  </si>
  <si>
    <t>žlutá</t>
  </si>
  <si>
    <t>část 3.  Periferní kanyly s křidélky bez portu</t>
  </si>
  <si>
    <t>jsou zdravotnickým prostředkem dle zákona č. 375/2022 Sb., splňuje zákon č. 22/1997 Sb., o technických požadavcích na výrobky  ve znění pozdějších předpisů</t>
  </si>
  <si>
    <t>Délka lancety v mm</t>
  </si>
  <si>
    <t>Stříkačka injekční 2ml</t>
  </si>
  <si>
    <t>Stříkačka injekční 20ml</t>
  </si>
  <si>
    <t>excentrický</t>
  </si>
  <si>
    <t>Stříkačka injekční 10ml</t>
  </si>
  <si>
    <t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</t>
  </si>
  <si>
    <t>Injekční stříkačka 50ml</t>
  </si>
  <si>
    <t>Injekční stříkačka 20ml</t>
  </si>
  <si>
    <t>Příloha č. 1 ZD</t>
  </si>
  <si>
    <t>sterilní, průhledné, čiré</t>
  </si>
  <si>
    <t>Celková cena s DPH v Kč za předpokládanou spotřebu za 24  měsíců</t>
  </si>
  <si>
    <t>bez PVC, sterilní, jednotlivě balené</t>
  </si>
  <si>
    <t>zdravotně nezávadně</t>
  </si>
  <si>
    <t>minimální zbytkový objem</t>
  </si>
  <si>
    <t>bezpečná zarážka pístu</t>
  </si>
  <si>
    <t>vynikající těsnost</t>
  </si>
  <si>
    <t>1 ks</t>
  </si>
  <si>
    <t>s prvky usnadňující úchop pístu, sterilní</t>
  </si>
  <si>
    <t>graduace jednotky, vhodné pro malé objemy do 1ml</t>
  </si>
  <si>
    <t>vysoká přesnost dávkování, bezezbytkový objem</t>
  </si>
  <si>
    <t>část 6.  Injekční stříkačky dvojdílné</t>
  </si>
  <si>
    <t>snadné vyjmutí z obalu</t>
  </si>
  <si>
    <t>snadná oddělitelnost jednotlivých kusů</t>
  </si>
  <si>
    <t>část 3: Periferní žilní kanyly jednorázové</t>
  </si>
  <si>
    <t>bezpečnostní zarážka pístu</t>
  </si>
  <si>
    <t>Předmět plnění - parametry požadované zadavatelem</t>
  </si>
  <si>
    <t xml:space="preserve">část 1. Injekční jehly </t>
  </si>
  <si>
    <t>Průměr x délka v mm</t>
  </si>
  <si>
    <t>Barva - šířka jehly</t>
  </si>
  <si>
    <t>Měrná jednotka = 1ks</t>
  </si>
  <si>
    <t>Cena za 1 měrnou jednotku v Kč bez DPH</t>
  </si>
  <si>
    <t>Sazba DPH (v %)</t>
  </si>
  <si>
    <t xml:space="preserve">Celková cena za předpokládaný  odběr za 24 měsíců  plnění  včetně DPH </t>
  </si>
  <si>
    <t xml:space="preserve">Název produktu (obchodní název) </t>
  </si>
  <si>
    <t>Objednací číslo (Katalogové číslo/kód)</t>
  </si>
  <si>
    <t>Velikost nabízeného balení (Počet kusů v 1 balení)</t>
  </si>
  <si>
    <t>Předpokládaný odběr měrných jednotek za 24 měsíců  plnění (v ks)</t>
  </si>
  <si>
    <t>Cena za 1 měrnou jednotku v Kč včetně DPH</t>
  </si>
  <si>
    <r>
      <t xml:space="preserve">Celková cena za předpokládaný odběr za 24 měsíců plnění v Kč bez DPH  </t>
    </r>
    <r>
      <rPr>
        <b/>
        <sz val="11"/>
        <color rgb="FFFF0000"/>
        <rFont val="Calibri"/>
        <family val="2"/>
        <scheme val="minor"/>
      </rPr>
      <t>(Předmět hodnocení)</t>
    </r>
  </si>
  <si>
    <t>Injekční jehly (dále jen "Zboží")</t>
  </si>
  <si>
    <t>Zboží splňuje                             ANO/NE</t>
  </si>
  <si>
    <t>část 2.  Periferní žilní kanyly s fixačními křidélky bez portu, bezpečnostní</t>
  </si>
  <si>
    <t>Předmět plnění - minimální parametry požadované zadavatelem</t>
  </si>
  <si>
    <t>Periferní žilní kanyly (dále jen "Zboží")</t>
  </si>
  <si>
    <t>1,1x32</t>
  </si>
  <si>
    <t>část 3.  Periferní žilní kanyly s fixačními křidélky bez portu</t>
  </si>
  <si>
    <t>Rozměr</t>
  </si>
  <si>
    <t>Zevní průměr x délka v mm</t>
  </si>
  <si>
    <t>Zboží splňuje                                      ANO/NE</t>
  </si>
  <si>
    <t>ostrá zaváděcí jehla</t>
  </si>
  <si>
    <t>kanyla musí být při použití odolná proti zlomení a musí být zachována průhlednost kanyly</t>
  </si>
  <si>
    <t>část 4: Lancety bezpečnostní jednorázové</t>
  </si>
  <si>
    <t xml:space="preserve">část 4.  Lacenty </t>
  </si>
  <si>
    <t>Lancety (dále jen "Zboží")</t>
  </si>
  <si>
    <t>část 4.  Lacenty</t>
  </si>
  <si>
    <t>část 8. Stříkačky lavážní (typ Janett)</t>
  </si>
  <si>
    <t>část 8.  Stříkačky lavážní (typ Janett)</t>
  </si>
  <si>
    <t>Stříkačky lavážní (dále jen "Zboží")</t>
  </si>
  <si>
    <t>část 8:Stříkačky lavážní sterilní</t>
  </si>
  <si>
    <t>bez PVC, sterilní, nesmyvatelná stupnice, odstupňování po 10ml</t>
  </si>
  <si>
    <t>část 10.  Stříkačky injekční trojdílné  pro použití do lineárních dávkovačů</t>
  </si>
  <si>
    <t>bezlatexový gumový píst</t>
  </si>
  <si>
    <t>Stříkačky injekční (dále jen "Zboží")</t>
  </si>
  <si>
    <t>Stříkačky injekční trojdílné (dále jen "Zboží")</t>
  </si>
  <si>
    <t>část 5. Stříkačky injekční trojdílné</t>
  </si>
  <si>
    <t>část 5.  Stříkačky injekční trojdílné</t>
  </si>
  <si>
    <t>část 5: Stříkačky injekční trojdílné pro standartní jednorázové použití</t>
  </si>
  <si>
    <t>část 9: Stříkačka injekční tuberkulínová trojdílná s integrovanou (pevně spojenou) injekční jehlou</t>
  </si>
  <si>
    <t>objem 1ml</t>
  </si>
  <si>
    <t>část 9. Stříkačka injekční tuberkulínová trojdílná s integrovanou (pevně spojenou) injekční jehlou</t>
  </si>
  <si>
    <t>Stříkačka tuberkulínová (dále jen "Zboží")</t>
  </si>
  <si>
    <t>je zdravotnickým prostředkem dle zákona č. 375/2022 Sb., splňuje zákon č. 22/1997 Sb., o technických požadavcích na výrobky  ve znění pozdějších předpisů</t>
  </si>
  <si>
    <t>objem  0,5 ml</t>
  </si>
  <si>
    <t>Stříkačky injekční  trojdílné pro inzulin  (dále jen "Zboží")</t>
  </si>
  <si>
    <t>s integrovanou jehlou 29G nebo 30G</t>
  </si>
  <si>
    <t>část 7. Stříkačky injekční pro inzulin U100 s integrovanou (pevně spojenou) injekční jehlou</t>
  </si>
  <si>
    <t>část 7.  Stříkačky injekční pro inzulin U100 s integrovanou (pevně spojenou) injekční jehlou</t>
  </si>
  <si>
    <t>část 6: Stříkačky injekční dvoudílné pro standartní jednorázové použití</t>
  </si>
  <si>
    <t>část 6. Stříkačky injekční dvoudílné</t>
  </si>
  <si>
    <t>centrický</t>
  </si>
  <si>
    <t>Stříkačka injekční 5ml</t>
  </si>
  <si>
    <t>Stříkačky injekční dvoudílné (dále jen "Zboží")</t>
  </si>
  <si>
    <t>dokonalá těsnost tuhého, neohybného a nepropustného pístu, bezpečná zarážka pístu, plynulý jeho dojezd bez zpětného chodu</t>
  </si>
  <si>
    <t>minimální zbytkový objem – maximálně na úrovni kónusu, plně funkční kompatibilita luer kónusu</t>
  </si>
  <si>
    <t>stříkačky se všemi napojujícími se systémy (koncovkami pro aplikaci bez jehly)</t>
  </si>
  <si>
    <t>2,2x40 - 50</t>
  </si>
  <si>
    <t>1,3x32 - 45</t>
  </si>
  <si>
    <t>1,7x45 - 50</t>
  </si>
  <si>
    <t>Periferní žilní kanyly bezpečnostní (dále jen "Zboží")</t>
  </si>
  <si>
    <t xml:space="preserve">Dodavatel doplní v relevantních sloupcích tabulky konkrétní název nabízeného zboží (produktu) včetně výrobce, třídu zdravotnického prostředku, 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</si>
  <si>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 xml:space="preserve">materiál jehly  z nerezové oceli podle ISO 9626 </t>
  </si>
  <si>
    <t>sterilní, jednotlivě balené, obal tvoří z jedné strany průsvitná fólie, který umožňuje vizuální identifikaci, obal s peel efektem</t>
  </si>
  <si>
    <t xml:space="preserve">Dodavatel doplní v relevantních sloupcích tabulky konkrétní název nabízeného zboží (produktu) včetně výrobce, třídu zdravotnického prostředku, 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
</t>
  </si>
  <si>
    <t>Pač.</t>
  </si>
  <si>
    <t>dobře čitelná nesmyvatelná stupnice 1,0ml, centrální kónus se závitem Luer Lock</t>
  </si>
  <si>
    <t>Kónus</t>
  </si>
  <si>
    <t>hladký, bezproblémový chod pístu</t>
  </si>
  <si>
    <t>dobře čitelná nesmyvatelná stupnice graduovaná po jednotlivých jednotkách</t>
  </si>
  <si>
    <t>objem 100ml, kónus centrálně pro katetry</t>
  </si>
  <si>
    <t>objem 140-160ml, kónus centrálně pro katetry</t>
  </si>
  <si>
    <t>objem 50-60ml, kónus centrálně pro katetry</t>
  </si>
  <si>
    <t>s kónusem bez závitu pro zachycení sondy centrální</t>
  </si>
  <si>
    <t>s kónusem bez závitu, centrický</t>
  </si>
  <si>
    <t>bezlatexový gumový píst, dobře čitelná nesmyvatelná prodloužená stupnice</t>
  </si>
  <si>
    <t xml:space="preserve">růžová/18G </t>
  </si>
  <si>
    <t>žlutá/20G</t>
  </si>
  <si>
    <t xml:space="preserve">zelená/21G </t>
  </si>
  <si>
    <t>zelená/21G</t>
  </si>
  <si>
    <t>černá/22G</t>
  </si>
  <si>
    <t xml:space="preserve">modrá/23G  </t>
  </si>
  <si>
    <t xml:space="preserve">modrá/23G </t>
  </si>
  <si>
    <t xml:space="preserve">oranžová/25G </t>
  </si>
  <si>
    <t>materiál - polyuretan</t>
  </si>
  <si>
    <t>bezpečnostní i. v. kanyla</t>
  </si>
  <si>
    <t>dobrá vizuální identifikace rozměru - mezinárodní barevné značení velikost (gauge) dle normy ISO 10555-5:2014</t>
  </si>
  <si>
    <t>dobrá vizuální identifikace rozměru - barevné rozlišení velikosti (gauge) dle normy ISO 1055-5: 2014</t>
  </si>
  <si>
    <t>18G</t>
  </si>
  <si>
    <t>21G</t>
  </si>
  <si>
    <t>28G</t>
  </si>
  <si>
    <t>2375     21444</t>
  </si>
  <si>
    <t>dobře čitelná nesmyvatelná stupnice 1,0ml</t>
  </si>
  <si>
    <t>bez  PVC, sterilní, centrální konus se závitem Luer Lock</t>
  </si>
  <si>
    <t xml:space="preserve">9402  4922  24967  34804   </t>
  </si>
  <si>
    <t>1060  23253       34822</t>
  </si>
  <si>
    <t xml:space="preserve">2371  34811 </t>
  </si>
  <si>
    <t xml:space="preserve">1082   3558     24986   </t>
  </si>
  <si>
    <t>část 1: Injekční jehly jednorázové, sterilní pro standartní použití</t>
  </si>
  <si>
    <t>část 7: Stříkačky injekční  trojdílné pro inzulin U100 s integrovanou (pevně spojenou) injekční jehlou</t>
  </si>
  <si>
    <t>část 10: Stříkačky injekční trojdílné pro použití do lineárních dávkovačů</t>
  </si>
  <si>
    <t>Příloha č. 1 - TECHNICKÁ  SPECIFIKACE  VČETNĚ  CENOVÉ  NABÍDKY</t>
  </si>
  <si>
    <t>ostří seříznuté ve tvaru "V" pro snadnou a bezbolestnou punkci</t>
  </si>
  <si>
    <t>konické zakončení kanyly proti shrnutí/roztřepení</t>
  </si>
  <si>
    <t>RTG kontrastní pruhy v katetru</t>
  </si>
  <si>
    <t>Zboží splňuje
 ANO/NE</t>
  </si>
  <si>
    <t>bez PVC, sterilní, centrální konus se závitem Luer Lock</t>
  </si>
  <si>
    <t xml:space="preserve">Vhodnost pro daný dávkovač doložte návodem k použití pro daný dávkovač, v němž budou nabízené stříkačky uvedeny jako doporučené, nebo prohlášením výrobce dávkovače, jeho zástupce nebo dodavatele dávkovače, že nabízené injekční stříkačky jsou vhodné pro použití pro daný typ lineárního dávkovače. </t>
  </si>
  <si>
    <t>Zdravotnický prostředek dále splňuje kompatibilitu s dále uvedenými dávkovači:  S7/S7 Plus (výrobce HEDY), Perfusor Compact/Profusor Compact S (výrobce B. Braun), Agilila SP MC CZ (výrobce Fresenius Kabi)</t>
  </si>
  <si>
    <t>splňují normu ČSN EN ISO 8537 *</t>
  </si>
  <si>
    <r>
      <t>injekční jehla 25G, 0,5x16mm</t>
    </r>
    <r>
      <rPr>
        <sz val="10"/>
        <color rgb="FFFF0000"/>
        <rFont val="Arial"/>
        <family val="2"/>
      </rPr>
      <t xml:space="preserve">
</t>
    </r>
    <r>
      <rPr>
        <b/>
        <sz val="10"/>
        <color theme="4"/>
        <rFont val="Arial"/>
        <family val="2"/>
      </rPr>
      <t>nebo
injekční jehla 29G, 05x16mm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*</t>
    </r>
  </si>
  <si>
    <r>
      <t xml:space="preserve">Celková cena bez DPH v Kč za předpokládanou spotřebu za </t>
    </r>
    <r>
      <rPr>
        <b/>
        <sz val="12"/>
        <color rgb="FF0070C0"/>
        <rFont val="Calibri"/>
        <family val="2"/>
        <scheme val="minor"/>
      </rPr>
      <t>24 měsíců *</t>
    </r>
  </si>
  <si>
    <r>
      <t xml:space="preserve">Celková cena s DPH v Kč za předpokládanou spotřebu za </t>
    </r>
    <r>
      <rPr>
        <b/>
        <sz val="12"/>
        <color rgb="FF0070C0"/>
        <rFont val="Calibri"/>
        <family val="2"/>
        <scheme val="minor"/>
      </rPr>
      <t>24 měsíců *</t>
    </r>
  </si>
  <si>
    <t>dobře čitelná nesmyvatelná stupnice *</t>
  </si>
  <si>
    <t>* opraveno na základě Vysvětlení č. 1 ze dne 26.9.2023</t>
  </si>
  <si>
    <r>
      <t xml:space="preserve">P.č.
</t>
    </r>
    <r>
      <rPr>
        <b/>
        <sz val="11"/>
        <color theme="8"/>
        <rFont val="Calibri"/>
        <family val="2"/>
        <scheme val="minor"/>
      </rPr>
      <t>*</t>
    </r>
  </si>
  <si>
    <r>
      <t>Stříkačka injekční 50</t>
    </r>
    <r>
      <rPr>
        <sz val="11"/>
        <color theme="4"/>
        <rFont val="Calibri"/>
        <family val="2"/>
      </rPr>
      <t xml:space="preserve"> - 60</t>
    </r>
    <r>
      <rPr>
        <sz val="11"/>
        <rFont val="Calibri"/>
        <family val="2"/>
      </rPr>
      <t>ml</t>
    </r>
    <r>
      <rPr>
        <sz val="11"/>
        <color theme="8"/>
        <rFont val="Calibri"/>
        <family val="2"/>
      </rPr>
      <t xml:space="preserve"> </t>
    </r>
    <r>
      <rPr>
        <sz val="11"/>
        <color theme="4"/>
        <rFont val="Calibri"/>
        <family val="2"/>
      </rPr>
      <t>**</t>
    </r>
  </si>
  <si>
    <r>
      <t>Stříkačka injekční 2</t>
    </r>
    <r>
      <rPr>
        <sz val="11"/>
        <color theme="4"/>
        <rFont val="Calibri"/>
        <family val="2"/>
      </rPr>
      <t xml:space="preserve"> - 2,5</t>
    </r>
    <r>
      <rPr>
        <sz val="11"/>
        <rFont val="Calibri"/>
        <family val="2"/>
      </rPr>
      <t xml:space="preserve">ml </t>
    </r>
    <r>
      <rPr>
        <sz val="11"/>
        <color theme="4"/>
        <rFont val="Calibri"/>
        <family val="2"/>
      </rPr>
      <t>**</t>
    </r>
  </si>
  <si>
    <t>* opraveno na základě Vysvětlení č. 1 ze dne 5.10.2023</t>
  </si>
  <si>
    <t>** opraveno na základě Vysvětlení č. 2 ze dne 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</si>
</sst>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b/>
      <sz val="18"/>
      <color theme="6" tint="-0.4999699890613556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rgb="FF0070C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</font>
    <font>
      <sz val="11"/>
      <color theme="4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4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</cellStyleXfs>
  <cellXfs count="253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6" fillId="3" borderId="0" xfId="21" applyFont="1" applyFill="1" applyBorder="1" applyAlignment="1">
      <alignment horizontal="left" vertical="center" wrapText="1"/>
    </xf>
    <xf numFmtId="0" fontId="6" fillId="2" borderId="0" xfId="23" applyFont="1" applyFill="1" applyAlignment="1">
      <alignment horizontal="center" vertical="center"/>
      <protection/>
    </xf>
    <xf numFmtId="4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4" borderId="1" xfId="0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9" fontId="0" fillId="4" borderId="4" xfId="0" applyNumberFormat="1" applyFill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4" fontId="11" fillId="4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" fontId="11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5" borderId="17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8" fillId="5" borderId="2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4" fontId="9" fillId="5" borderId="23" xfId="0" applyNumberFormat="1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164" fontId="9" fillId="0" borderId="0" xfId="2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15" fillId="0" borderId="0" xfId="0" applyFont="1" applyAlignment="1" applyProtection="1">
      <alignment horizontal="center" vertical="center"/>
      <protection locked="0"/>
    </xf>
    <xf numFmtId="4" fontId="11" fillId="4" borderId="25" xfId="0" applyNumberFormat="1" applyFont="1" applyFill="1" applyBorder="1" applyAlignment="1" applyProtection="1">
      <alignment horizontal="center" vertical="center"/>
      <protection locked="0"/>
    </xf>
    <xf numFmtId="4" fontId="11" fillId="4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2" fillId="0" borderId="0" xfId="0" applyFont="1"/>
    <xf numFmtId="0" fontId="0" fillId="0" borderId="16" xfId="0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8" fillId="5" borderId="12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/>
      <protection locked="0"/>
    </xf>
    <xf numFmtId="4" fontId="6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left" vertical="center" wrapText="1"/>
    </xf>
    <xf numFmtId="9" fontId="6" fillId="4" borderId="1" xfId="0" applyNumberFormat="1" applyFont="1" applyFill="1" applyBorder="1" applyAlignment="1" applyProtection="1">
      <alignment horizontal="center" vertical="center"/>
      <protection locked="0"/>
    </xf>
    <xf numFmtId="9" fontId="6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4" fontId="6" fillId="4" borderId="25" xfId="0" applyNumberFormat="1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4" fontId="6" fillId="4" borderId="26" xfId="0" applyNumberFormat="1" applyFont="1" applyFill="1" applyBorder="1" applyAlignment="1" applyProtection="1">
      <alignment horizontal="center" vertical="center"/>
      <protection locked="0"/>
    </xf>
    <xf numFmtId="4" fontId="0" fillId="0" borderId="32" xfId="0" applyNumberFormat="1" applyBorder="1" applyAlignment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 locked="0"/>
    </xf>
    <xf numFmtId="4" fontId="11" fillId="0" borderId="3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9" fillId="0" borderId="0" xfId="0" applyFont="1"/>
    <xf numFmtId="0" fontId="8" fillId="5" borderId="3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5" fillId="4" borderId="35" xfId="0" applyFont="1" applyFill="1" applyBorder="1" applyAlignment="1" applyProtection="1">
      <alignment horizontal="center" vertical="center"/>
      <protection locked="0"/>
    </xf>
    <xf numFmtId="0" fontId="15" fillId="4" borderId="33" xfId="0" applyFont="1" applyFill="1" applyBorder="1" applyAlignment="1" applyProtection="1">
      <alignment horizontal="center" vertical="center"/>
      <protection locked="0"/>
    </xf>
    <xf numFmtId="0" fontId="15" fillId="4" borderId="36" xfId="0" applyFont="1" applyFill="1" applyBorder="1" applyAlignment="1" applyProtection="1">
      <alignment horizontal="center" vertical="center"/>
      <protection locked="0"/>
    </xf>
    <xf numFmtId="0" fontId="15" fillId="4" borderId="37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4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23" fillId="5" borderId="44" xfId="0" applyFont="1" applyFill="1" applyBorder="1" applyAlignment="1">
      <alignment horizontal="center" vertical="center"/>
    </xf>
    <xf numFmtId="0" fontId="23" fillId="5" borderId="43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2" fillId="6" borderId="4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>
      <alignment horizontal="left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>
      <alignment horizontal="left" vertical="center" wrapText="1"/>
    </xf>
    <xf numFmtId="0" fontId="14" fillId="7" borderId="15" xfId="0" applyFont="1" applyFill="1" applyBorder="1" applyAlignment="1">
      <alignment horizontal="left" vertical="center" wrapText="1"/>
    </xf>
    <xf numFmtId="0" fontId="14" fillId="7" borderId="16" xfId="0" applyFont="1" applyFill="1" applyBorder="1" applyAlignment="1">
      <alignment horizontal="left" vertical="center" wrapText="1"/>
    </xf>
    <xf numFmtId="4" fontId="3" fillId="5" borderId="20" xfId="0" applyNumberFormat="1" applyFont="1" applyFill="1" applyBorder="1" applyAlignment="1">
      <alignment horizontal="center"/>
    </xf>
    <xf numFmtId="4" fontId="3" fillId="5" borderId="38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>
      <alignment horizontal="center"/>
    </xf>
    <xf numFmtId="4" fontId="3" fillId="5" borderId="48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164" fontId="9" fillId="8" borderId="40" xfId="21" applyFont="1" applyFill="1" applyBorder="1" applyAlignment="1">
      <alignment horizontal="center" vertical="center" wrapText="1"/>
    </xf>
    <xf numFmtId="164" fontId="9" fillId="8" borderId="36" xfId="21" applyFont="1" applyFill="1" applyBorder="1" applyAlignment="1">
      <alignment horizontal="center" vertical="center" wrapText="1"/>
    </xf>
    <xf numFmtId="164" fontId="9" fillId="8" borderId="37" xfId="21" applyFont="1" applyFill="1" applyBorder="1" applyAlignment="1">
      <alignment horizontal="center" vertical="center" wrapText="1"/>
    </xf>
    <xf numFmtId="0" fontId="16" fillId="7" borderId="44" xfId="23" applyFont="1" applyFill="1" applyBorder="1" applyAlignment="1">
      <alignment horizontal="left" wrapText="1"/>
      <protection/>
    </xf>
    <xf numFmtId="0" fontId="16" fillId="7" borderId="42" xfId="23" applyFont="1" applyFill="1" applyBorder="1" applyAlignment="1">
      <alignment horizontal="left" wrapText="1"/>
      <protection/>
    </xf>
    <xf numFmtId="0" fontId="16" fillId="7" borderId="43" xfId="23" applyFont="1" applyFill="1" applyBorder="1" applyAlignment="1">
      <alignment horizontal="left" wrapText="1"/>
      <protection/>
    </xf>
    <xf numFmtId="0" fontId="0" fillId="2" borderId="13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23" fillId="5" borderId="4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5" fillId="4" borderId="40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16" fillId="7" borderId="45" xfId="23" applyFont="1" applyFill="1" applyBorder="1" applyAlignment="1">
      <alignment horizontal="left" wrapText="1"/>
      <protection/>
    </xf>
    <xf numFmtId="0" fontId="16" fillId="7" borderId="46" xfId="23" applyFont="1" applyFill="1" applyBorder="1" applyAlignment="1">
      <alignment horizontal="left" wrapText="1"/>
      <protection/>
    </xf>
    <xf numFmtId="0" fontId="16" fillId="7" borderId="47" xfId="23" applyFont="1" applyFill="1" applyBorder="1" applyAlignment="1">
      <alignment horizontal="left" wrapText="1"/>
      <protection/>
    </xf>
    <xf numFmtId="0" fontId="18" fillId="0" borderId="0" xfId="0" applyFont="1" applyAlignment="1">
      <alignment horizontal="left" wrapText="1"/>
    </xf>
    <xf numFmtId="0" fontId="20" fillId="0" borderId="5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54" xfId="0" applyFont="1" applyBorder="1" applyAlignment="1">
      <alignment vertical="center" wrapText="1"/>
    </xf>
    <xf numFmtId="0" fontId="15" fillId="4" borderId="55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6" fillId="2" borderId="57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0" fillId="2" borderId="56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57" xfId="0" applyFill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5" fillId="4" borderId="39" xfId="0" applyFont="1" applyFill="1" applyBorder="1" applyAlignment="1" applyProtection="1">
      <alignment horizontal="center" vertical="center" wrapText="1"/>
      <protection locked="0"/>
    </xf>
    <xf numFmtId="0" fontId="15" fillId="4" borderId="15" xfId="0" applyFont="1" applyFill="1" applyBorder="1" applyAlignment="1" applyProtection="1">
      <alignment horizontal="center" vertical="center" wrapText="1"/>
      <protection locked="0"/>
    </xf>
    <xf numFmtId="0" fontId="15" fillId="4" borderId="48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23" fillId="5" borderId="44" xfId="0" applyFont="1" applyFill="1" applyBorder="1" applyAlignment="1">
      <alignment horizontal="center" vertical="center" wrapText="1"/>
    </xf>
    <xf numFmtId="0" fontId="23" fillId="5" borderId="42" xfId="0" applyFont="1" applyFill="1" applyBorder="1" applyAlignment="1">
      <alignment horizontal="center" vertical="center" wrapText="1"/>
    </xf>
    <xf numFmtId="0" fontId="23" fillId="5" borderId="43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15" fillId="4" borderId="48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5" fillId="4" borderId="50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horizontal="left"/>
    </xf>
    <xf numFmtId="0" fontId="0" fillId="0" borderId="35" xfId="0" applyBorder="1" applyAlignment="1">
      <alignment horizontal="left"/>
    </xf>
    <xf numFmtId="0" fontId="8" fillId="5" borderId="2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2" borderId="58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R41"/>
  <sheetViews>
    <sheetView zoomScale="70" zoomScaleNormal="70" workbookViewId="0" topLeftCell="A31">
      <selection activeCell="K35" sqref="K35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17.7109375" style="2" customWidth="1"/>
    <col min="4" max="4" width="29.8515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8.140625" style="2" customWidth="1"/>
    <col min="14" max="14" width="16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21" customFormat="1" ht="21.6" customHeight="1">
      <c r="A2" s="146" t="s">
        <v>240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2"/>
    </row>
    <row r="3" spans="1:17" s="21" customFormat="1" ht="31.2" customHeight="1">
      <c r="A3" s="153" t="s">
        <v>9</v>
      </c>
      <c r="B3" s="154"/>
      <c r="C3" s="154"/>
      <c r="D3" s="155"/>
      <c r="E3" s="149" t="s">
        <v>16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2"/>
    </row>
    <row r="4" spans="1:17" s="21" customFormat="1" ht="31.2" customHeight="1">
      <c r="A4" s="153" t="s">
        <v>14</v>
      </c>
      <c r="B4" s="154"/>
      <c r="C4" s="154"/>
      <c r="D4" s="155"/>
      <c r="E4" s="149" t="s">
        <v>237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2"/>
    </row>
    <row r="5" spans="1:17" s="21" customFormat="1" ht="27" customHeight="1" thickBot="1">
      <c r="A5" s="156" t="s">
        <v>10</v>
      </c>
      <c r="B5" s="157"/>
      <c r="C5" s="157"/>
      <c r="D5" s="158"/>
      <c r="E5" s="151" t="s">
        <v>11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2"/>
    </row>
    <row r="6" spans="1:17" s="21" customFormat="1" ht="15.6">
      <c r="A6" s="22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"/>
    </row>
    <row r="7" spans="1:17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73"/>
    </row>
    <row r="8" spans="1:18" s="21" customFormat="1" ht="43.5" customHeight="1">
      <c r="A8" s="127" t="s">
        <v>200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ht="17.25" customHeight="1" thickBot="1">
      <c r="F9" s="1"/>
    </row>
    <row r="10" spans="1:17" ht="17.25" customHeight="1" thickBot="1">
      <c r="A10" s="168" t="s">
        <v>137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</row>
    <row r="11" spans="1:17" ht="92.25" customHeight="1">
      <c r="A11" s="124" t="s">
        <v>254</v>
      </c>
      <c r="B11" s="84" t="s">
        <v>8</v>
      </c>
      <c r="C11" s="85" t="s">
        <v>139</v>
      </c>
      <c r="D11" s="173" t="s">
        <v>138</v>
      </c>
      <c r="E11" s="174"/>
      <c r="F11" s="85" t="s">
        <v>140</v>
      </c>
      <c r="G11" s="86" t="s">
        <v>147</v>
      </c>
      <c r="H11" s="86" t="s">
        <v>141</v>
      </c>
      <c r="I11" s="86" t="s">
        <v>142</v>
      </c>
      <c r="J11" s="87" t="s">
        <v>148</v>
      </c>
      <c r="K11" s="87" t="s">
        <v>149</v>
      </c>
      <c r="L11" s="87" t="s">
        <v>143</v>
      </c>
      <c r="M11" s="88" t="s">
        <v>144</v>
      </c>
      <c r="N11" s="86" t="s">
        <v>17</v>
      </c>
      <c r="O11" s="86" t="s">
        <v>145</v>
      </c>
      <c r="P11" s="86" t="s">
        <v>146</v>
      </c>
      <c r="Q11" s="89" t="s">
        <v>83</v>
      </c>
    </row>
    <row r="12" spans="1:17" ht="37.5" customHeight="1">
      <c r="A12" s="26" t="s">
        <v>1</v>
      </c>
      <c r="B12" s="27" t="s">
        <v>18</v>
      </c>
      <c r="C12" s="28" t="s">
        <v>215</v>
      </c>
      <c r="D12" s="140" t="s">
        <v>60</v>
      </c>
      <c r="E12" s="141"/>
      <c r="F12" s="27" t="s">
        <v>79</v>
      </c>
      <c r="G12" s="36">
        <v>1525000</v>
      </c>
      <c r="H12" s="104"/>
      <c r="I12" s="110"/>
      <c r="J12" s="6">
        <f aca="true" t="shared" si="0" ref="J12">H12*(I12+1)</f>
        <v>0</v>
      </c>
      <c r="K12" s="31">
        <f>G12*H12</f>
        <v>0</v>
      </c>
      <c r="L12" s="6">
        <f>G12*J12</f>
        <v>0</v>
      </c>
      <c r="M12" s="117"/>
      <c r="N12" s="112"/>
      <c r="O12" s="112"/>
      <c r="P12" s="112"/>
      <c r="Q12" s="118"/>
    </row>
    <row r="13" spans="1:17" ht="28.8">
      <c r="A13" s="26" t="s">
        <v>2</v>
      </c>
      <c r="B13" s="27" t="s">
        <v>19</v>
      </c>
      <c r="C13" s="28" t="s">
        <v>216</v>
      </c>
      <c r="D13" s="140" t="s">
        <v>61</v>
      </c>
      <c r="E13" s="141"/>
      <c r="F13" s="27" t="s">
        <v>79</v>
      </c>
      <c r="G13" s="7">
        <v>55400</v>
      </c>
      <c r="H13" s="104"/>
      <c r="I13" s="110"/>
      <c r="J13" s="6">
        <f>H13*(I13+1)</f>
        <v>0</v>
      </c>
      <c r="K13" s="31">
        <f aca="true" t="shared" si="1" ref="K13:K20">G13*H13</f>
        <v>0</v>
      </c>
      <c r="L13" s="6">
        <f aca="true" t="shared" si="2" ref="L13:L20">G13*J13</f>
        <v>0</v>
      </c>
      <c r="M13" s="117"/>
      <c r="N13" s="112"/>
      <c r="O13" s="112"/>
      <c r="P13" s="112"/>
      <c r="Q13" s="118"/>
    </row>
    <row r="14" spans="1:17" ht="28.8">
      <c r="A14" s="26" t="s">
        <v>3</v>
      </c>
      <c r="B14" s="25" t="s">
        <v>47</v>
      </c>
      <c r="C14" s="28" t="s">
        <v>217</v>
      </c>
      <c r="D14" s="140" t="s">
        <v>62</v>
      </c>
      <c r="E14" s="141"/>
      <c r="F14" s="27" t="s">
        <v>79</v>
      </c>
      <c r="G14" s="7">
        <v>29800</v>
      </c>
      <c r="H14" s="104"/>
      <c r="I14" s="110"/>
      <c r="J14" s="6">
        <f aca="true" t="shared" si="3" ref="J14:J21">H14*(I14+1)</f>
        <v>0</v>
      </c>
      <c r="K14" s="31">
        <f t="shared" si="1"/>
        <v>0</v>
      </c>
      <c r="L14" s="6">
        <f t="shared" si="2"/>
        <v>0</v>
      </c>
      <c r="M14" s="117"/>
      <c r="N14" s="112"/>
      <c r="O14" s="112"/>
      <c r="P14" s="112"/>
      <c r="Q14" s="118"/>
    </row>
    <row r="15" spans="1:17" ht="57.6">
      <c r="A15" s="26" t="s">
        <v>4</v>
      </c>
      <c r="B15" s="25" t="s">
        <v>46</v>
      </c>
      <c r="C15" s="28" t="s">
        <v>218</v>
      </c>
      <c r="D15" s="140" t="s">
        <v>63</v>
      </c>
      <c r="E15" s="141"/>
      <c r="F15" s="27" t="s">
        <v>79</v>
      </c>
      <c r="G15" s="7">
        <v>46400</v>
      </c>
      <c r="H15" s="104"/>
      <c r="I15" s="110"/>
      <c r="J15" s="6">
        <f t="shared" si="3"/>
        <v>0</v>
      </c>
      <c r="K15" s="31">
        <f t="shared" si="1"/>
        <v>0</v>
      </c>
      <c r="L15" s="6">
        <f t="shared" si="2"/>
        <v>0</v>
      </c>
      <c r="M15" s="117"/>
      <c r="N15" s="112"/>
      <c r="O15" s="112"/>
      <c r="P15" s="112"/>
      <c r="Q15" s="118"/>
    </row>
    <row r="16" spans="1:17" ht="28.8">
      <c r="A16" s="26" t="s">
        <v>5</v>
      </c>
      <c r="B16" s="41" t="s">
        <v>24</v>
      </c>
      <c r="C16" s="42" t="s">
        <v>219</v>
      </c>
      <c r="D16" s="140" t="s">
        <v>64</v>
      </c>
      <c r="E16" s="141"/>
      <c r="F16" s="27" t="s">
        <v>79</v>
      </c>
      <c r="G16" s="43">
        <v>66000</v>
      </c>
      <c r="H16" s="104"/>
      <c r="I16" s="110"/>
      <c r="J16" s="6">
        <f t="shared" si="3"/>
        <v>0</v>
      </c>
      <c r="K16" s="31">
        <f t="shared" si="1"/>
        <v>0</v>
      </c>
      <c r="L16" s="6">
        <f t="shared" si="2"/>
        <v>0</v>
      </c>
      <c r="M16" s="117"/>
      <c r="N16" s="112"/>
      <c r="O16" s="112"/>
      <c r="P16" s="112"/>
      <c r="Q16" s="118"/>
    </row>
    <row r="17" spans="1:17" ht="28.8">
      <c r="A17" s="26" t="s">
        <v>6</v>
      </c>
      <c r="B17" s="41" t="s">
        <v>48</v>
      </c>
      <c r="C17" s="42" t="s">
        <v>219</v>
      </c>
      <c r="D17" s="140" t="s">
        <v>65</v>
      </c>
      <c r="E17" s="141"/>
      <c r="F17" s="27" t="s">
        <v>79</v>
      </c>
      <c r="G17" s="43">
        <v>39000</v>
      </c>
      <c r="H17" s="104"/>
      <c r="I17" s="110"/>
      <c r="J17" s="6">
        <f t="shared" si="3"/>
        <v>0</v>
      </c>
      <c r="K17" s="31">
        <f t="shared" si="1"/>
        <v>0</v>
      </c>
      <c r="L17" s="6">
        <f t="shared" si="2"/>
        <v>0</v>
      </c>
      <c r="M17" s="117"/>
      <c r="N17" s="112"/>
      <c r="O17" s="112"/>
      <c r="P17" s="112"/>
      <c r="Q17" s="118"/>
    </row>
    <row r="18" spans="1:17" ht="43.2">
      <c r="A18" s="26" t="s">
        <v>20</v>
      </c>
      <c r="B18" s="41" t="s">
        <v>49</v>
      </c>
      <c r="C18" s="42" t="s">
        <v>220</v>
      </c>
      <c r="D18" s="140" t="s">
        <v>66</v>
      </c>
      <c r="E18" s="141"/>
      <c r="F18" s="27" t="s">
        <v>79</v>
      </c>
      <c r="G18" s="43">
        <v>3840</v>
      </c>
      <c r="H18" s="104"/>
      <c r="I18" s="110"/>
      <c r="J18" s="6">
        <f t="shared" si="3"/>
        <v>0</v>
      </c>
      <c r="K18" s="31">
        <f t="shared" si="1"/>
        <v>0</v>
      </c>
      <c r="L18" s="6">
        <f t="shared" si="2"/>
        <v>0</v>
      </c>
      <c r="M18" s="117"/>
      <c r="N18" s="112"/>
      <c r="O18" s="112"/>
      <c r="P18" s="112"/>
      <c r="Q18" s="118"/>
    </row>
    <row r="19" spans="1:17" ht="57.6">
      <c r="A19" s="26" t="s">
        <v>21</v>
      </c>
      <c r="B19" s="41" t="s">
        <v>51</v>
      </c>
      <c r="C19" s="42" t="s">
        <v>221</v>
      </c>
      <c r="D19" s="140" t="s">
        <v>67</v>
      </c>
      <c r="E19" s="141"/>
      <c r="F19" s="27" t="s">
        <v>79</v>
      </c>
      <c r="G19" s="43">
        <v>65000</v>
      </c>
      <c r="H19" s="104"/>
      <c r="I19" s="110"/>
      <c r="J19" s="6">
        <f t="shared" si="3"/>
        <v>0</v>
      </c>
      <c r="K19" s="31">
        <f t="shared" si="1"/>
        <v>0</v>
      </c>
      <c r="L19" s="6">
        <f t="shared" si="2"/>
        <v>0</v>
      </c>
      <c r="M19" s="117"/>
      <c r="N19" s="112"/>
      <c r="O19" s="112"/>
      <c r="P19" s="112"/>
      <c r="Q19" s="118"/>
    </row>
    <row r="20" spans="1:17" ht="43.2">
      <c r="A20" s="26" t="s">
        <v>22</v>
      </c>
      <c r="B20" s="41" t="s">
        <v>50</v>
      </c>
      <c r="C20" s="42" t="s">
        <v>222</v>
      </c>
      <c r="D20" s="140" t="s">
        <v>68</v>
      </c>
      <c r="E20" s="141"/>
      <c r="F20" s="27" t="s">
        <v>79</v>
      </c>
      <c r="G20" s="43">
        <v>131800</v>
      </c>
      <c r="H20" s="104"/>
      <c r="I20" s="110"/>
      <c r="J20" s="6">
        <f t="shared" si="3"/>
        <v>0</v>
      </c>
      <c r="K20" s="31">
        <f t="shared" si="1"/>
        <v>0</v>
      </c>
      <c r="L20" s="6">
        <f t="shared" si="2"/>
        <v>0</v>
      </c>
      <c r="M20" s="117"/>
      <c r="N20" s="112"/>
      <c r="O20" s="112"/>
      <c r="P20" s="112"/>
      <c r="Q20" s="118"/>
    </row>
    <row r="21" spans="1:17" ht="43.8" thickBot="1">
      <c r="A21" s="29" t="s">
        <v>23</v>
      </c>
      <c r="B21" s="37" t="s">
        <v>234</v>
      </c>
      <c r="C21" s="39" t="s">
        <v>222</v>
      </c>
      <c r="D21" s="134" t="s">
        <v>69</v>
      </c>
      <c r="E21" s="135"/>
      <c r="F21" s="17" t="s">
        <v>79</v>
      </c>
      <c r="G21" s="17">
        <v>33600</v>
      </c>
      <c r="H21" s="105"/>
      <c r="I21" s="111"/>
      <c r="J21" s="20">
        <f t="shared" si="3"/>
        <v>0</v>
      </c>
      <c r="K21" s="32">
        <f>G21*H21</f>
        <v>0</v>
      </c>
      <c r="L21" s="20">
        <f>G21*J21</f>
        <v>0</v>
      </c>
      <c r="M21" s="119"/>
      <c r="N21" s="114"/>
      <c r="O21" s="114"/>
      <c r="P21" s="114"/>
      <c r="Q21" s="120"/>
    </row>
    <row r="22" spans="1:17" s="4" customFormat="1" ht="14.25" customHeight="1" thickBot="1">
      <c r="A22" s="8"/>
      <c r="B22" s="8"/>
      <c r="C22" s="9"/>
      <c r="D22" s="9"/>
      <c r="E22" s="10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4" customFormat="1" ht="18.75" customHeight="1">
      <c r="A23" s="165" t="s">
        <v>137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7"/>
      <c r="Q23" s="90"/>
    </row>
    <row r="24" spans="1:17" s="4" customFormat="1" ht="15.6">
      <c r="A24" s="74" t="s">
        <v>82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159">
        <f>SUM(K12:K21)</f>
        <v>0</v>
      </c>
      <c r="P24" s="160"/>
      <c r="Q24" s="91"/>
    </row>
    <row r="25" spans="1:17" ht="15.6">
      <c r="A25" s="67" t="s">
        <v>15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  <c r="O25" s="159">
        <f>O26-O24</f>
        <v>0</v>
      </c>
      <c r="P25" s="160"/>
      <c r="Q25" s="91"/>
    </row>
    <row r="26" spans="1:17" ht="16.2" thickBot="1">
      <c r="A26" s="70" t="s">
        <v>81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161">
        <f>SUM(L12:L21)</f>
        <v>0</v>
      </c>
      <c r="P26" s="162"/>
      <c r="Q26" s="91"/>
    </row>
    <row r="27" spans="1:17" ht="24" customHeight="1">
      <c r="A27" s="5"/>
      <c r="B27" s="5"/>
      <c r="C27" s="5"/>
      <c r="D27" s="5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59"/>
    </row>
    <row r="28" spans="1:17" ht="24" customHeight="1">
      <c r="A28" s="5"/>
      <c r="B28" s="5"/>
      <c r="C28" s="99" t="s">
        <v>54</v>
      </c>
      <c r="D28" s="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7" ht="24" customHeight="1">
      <c r="A29" s="5"/>
      <c r="B29" s="5"/>
      <c r="C29" s="99"/>
      <c r="D29" s="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24" customHeight="1" thickBot="1">
      <c r="A30" s="5"/>
      <c r="B30" s="5"/>
      <c r="C30" s="99"/>
      <c r="D30" s="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17" ht="42" customHeight="1" thickBot="1">
      <c r="A31" s="5"/>
      <c r="B31" s="5"/>
      <c r="C31" s="144" t="s">
        <v>150</v>
      </c>
      <c r="D31" s="145"/>
      <c r="E31" s="142" t="s">
        <v>244</v>
      </c>
      <c r="F31" s="142"/>
      <c r="G31" s="143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3:17" ht="91.2" customHeight="1">
      <c r="C32" s="136" t="s">
        <v>84</v>
      </c>
      <c r="D32" s="137"/>
      <c r="E32" s="130" t="s">
        <v>11</v>
      </c>
      <c r="F32" s="130"/>
      <c r="G32" s="131"/>
      <c r="H32" s="92"/>
      <c r="I32" s="92"/>
      <c r="J32" s="92"/>
      <c r="K32" s="92"/>
      <c r="L32" s="92"/>
      <c r="M32" s="59"/>
      <c r="N32" s="59"/>
      <c r="O32" s="59"/>
      <c r="P32" s="59"/>
      <c r="Q32" s="59"/>
    </row>
    <row r="33" spans="3:17" ht="115.95" customHeight="1">
      <c r="C33" s="138" t="s">
        <v>55</v>
      </c>
      <c r="D33" s="139"/>
      <c r="E33" s="132" t="s">
        <v>11</v>
      </c>
      <c r="F33" s="132"/>
      <c r="G33" s="133"/>
      <c r="H33" s="92"/>
      <c r="I33" s="92"/>
      <c r="J33" s="92"/>
      <c r="K33" s="92"/>
      <c r="L33" s="92"/>
      <c r="M33" s="59"/>
      <c r="N33" s="59"/>
      <c r="O33" s="59"/>
      <c r="P33" s="59"/>
      <c r="Q33" s="59"/>
    </row>
    <row r="34" spans="3:17" ht="41.4" customHeight="1">
      <c r="C34" s="163" t="s">
        <v>53</v>
      </c>
      <c r="D34" s="164"/>
      <c r="E34" s="132" t="s">
        <v>11</v>
      </c>
      <c r="F34" s="132"/>
      <c r="G34" s="133"/>
      <c r="H34" s="92"/>
      <c r="I34" s="92"/>
      <c r="J34" s="92"/>
      <c r="K34" s="92"/>
      <c r="L34" s="92"/>
      <c r="M34" s="59"/>
      <c r="N34" s="59"/>
      <c r="O34" s="59"/>
      <c r="P34" s="59"/>
      <c r="Q34" s="59"/>
    </row>
    <row r="35" spans="3:17" ht="41.4" customHeight="1">
      <c r="C35" s="171" t="s">
        <v>201</v>
      </c>
      <c r="D35" s="172"/>
      <c r="E35" s="132" t="s">
        <v>11</v>
      </c>
      <c r="F35" s="132"/>
      <c r="G35" s="133"/>
      <c r="H35" s="92"/>
      <c r="I35" s="92"/>
      <c r="J35" s="92"/>
      <c r="K35" s="92"/>
      <c r="L35" s="92"/>
      <c r="M35" s="59"/>
      <c r="N35" s="59"/>
      <c r="O35" s="59"/>
      <c r="P35" s="59"/>
      <c r="Q35" s="59"/>
    </row>
    <row r="36" spans="3:17" ht="41.4" customHeight="1">
      <c r="C36" s="163" t="s">
        <v>85</v>
      </c>
      <c r="D36" s="164"/>
      <c r="E36" s="132" t="s">
        <v>11</v>
      </c>
      <c r="F36" s="132"/>
      <c r="G36" s="133"/>
      <c r="H36" s="92"/>
      <c r="I36" s="92"/>
      <c r="J36" s="92"/>
      <c r="K36" s="92"/>
      <c r="L36" s="92"/>
      <c r="M36" s="59"/>
      <c r="N36" s="59"/>
      <c r="O36" s="59"/>
      <c r="P36" s="59"/>
      <c r="Q36" s="59"/>
    </row>
    <row r="37" spans="3:17" ht="41.4" customHeight="1">
      <c r="C37" s="163" t="s">
        <v>86</v>
      </c>
      <c r="D37" s="164"/>
      <c r="E37" s="132" t="s">
        <v>11</v>
      </c>
      <c r="F37" s="132"/>
      <c r="G37" s="133"/>
      <c r="H37" s="92"/>
      <c r="I37" s="92"/>
      <c r="J37" s="92"/>
      <c r="K37" s="92"/>
      <c r="L37" s="92"/>
      <c r="M37" s="59"/>
      <c r="N37" s="59"/>
      <c r="O37" s="59"/>
      <c r="P37" s="59"/>
      <c r="Q37" s="59"/>
    </row>
    <row r="38" spans="3:17" ht="70.95" customHeight="1">
      <c r="C38" s="163" t="s">
        <v>202</v>
      </c>
      <c r="D38" s="164"/>
      <c r="E38" s="132" t="s">
        <v>11</v>
      </c>
      <c r="F38" s="132"/>
      <c r="G38" s="133"/>
      <c r="H38" s="92"/>
      <c r="I38" s="92"/>
      <c r="J38" s="92"/>
      <c r="K38" s="92"/>
      <c r="L38" s="92"/>
      <c r="M38" s="59"/>
      <c r="N38" s="59"/>
      <c r="O38" s="59"/>
      <c r="P38" s="59"/>
      <c r="Q38" s="59"/>
    </row>
    <row r="39" spans="3:17" ht="42.6" customHeight="1" thickBot="1">
      <c r="C39" s="125" t="s">
        <v>87</v>
      </c>
      <c r="D39" s="126"/>
      <c r="E39" s="128" t="s">
        <v>11</v>
      </c>
      <c r="F39" s="128"/>
      <c r="G39" s="129"/>
      <c r="H39" s="92"/>
      <c r="I39" s="92"/>
      <c r="J39" s="92"/>
      <c r="K39" s="92"/>
      <c r="L39" s="92"/>
      <c r="M39" s="59"/>
      <c r="N39" s="59"/>
      <c r="O39" s="59"/>
      <c r="P39" s="59"/>
      <c r="Q39" s="59"/>
    </row>
    <row r="41" ht="15">
      <c r="C41" s="122" t="s">
        <v>257</v>
      </c>
    </row>
  </sheetData>
  <sheetProtection formatCells="0" formatColumns="0" formatRows="0" insertColumns="0" insertRows="0"/>
  <mergeCells count="43">
    <mergeCell ref="C37:D37"/>
    <mergeCell ref="C38:D38"/>
    <mergeCell ref="A23:P23"/>
    <mergeCell ref="A10:Q10"/>
    <mergeCell ref="C34:D34"/>
    <mergeCell ref="E34:G34"/>
    <mergeCell ref="C36:D36"/>
    <mergeCell ref="C35:D35"/>
    <mergeCell ref="E35:G35"/>
    <mergeCell ref="E36:G36"/>
    <mergeCell ref="D11:E11"/>
    <mergeCell ref="D12:E12"/>
    <mergeCell ref="D13:E13"/>
    <mergeCell ref="D14:E14"/>
    <mergeCell ref="D15:E15"/>
    <mergeCell ref="E31:G31"/>
    <mergeCell ref="C31:D31"/>
    <mergeCell ref="A2:P2"/>
    <mergeCell ref="E3:P3"/>
    <mergeCell ref="E5:P5"/>
    <mergeCell ref="A3:D3"/>
    <mergeCell ref="A5:D5"/>
    <mergeCell ref="A4:D4"/>
    <mergeCell ref="E4:P4"/>
    <mergeCell ref="O24:P24"/>
    <mergeCell ref="O25:P25"/>
    <mergeCell ref="O26:P26"/>
    <mergeCell ref="C39:D39"/>
    <mergeCell ref="A7:P7"/>
    <mergeCell ref="E39:G39"/>
    <mergeCell ref="E32:G32"/>
    <mergeCell ref="E37:G37"/>
    <mergeCell ref="E38:G38"/>
    <mergeCell ref="D21:E21"/>
    <mergeCell ref="C32:D32"/>
    <mergeCell ref="C33:D33"/>
    <mergeCell ref="E33:G33"/>
    <mergeCell ref="A8:R8"/>
    <mergeCell ref="D16:E16"/>
    <mergeCell ref="D17:E17"/>
    <mergeCell ref="D18:E18"/>
    <mergeCell ref="D19:E19"/>
    <mergeCell ref="D20:E20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DAA05-16CB-45D1-A0BC-96F3ABC60B9D}">
  <sheetPr>
    <tabColor rgb="FFFF0000"/>
    <pageSetUpPr fitToPage="1"/>
  </sheetPr>
  <dimension ref="A1:S34"/>
  <sheetViews>
    <sheetView tabSelected="1" zoomScale="70" zoomScaleNormal="70" workbookViewId="0" topLeftCell="A1">
      <selection activeCell="M26" sqref="M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32.28125" style="2" customWidth="1"/>
    <col min="4" max="4" width="14.28125" style="2" customWidth="1"/>
    <col min="5" max="5" width="14.00390625" style="2" customWidth="1"/>
    <col min="6" max="6" width="19.8515625" style="2" bestFit="1" customWidth="1"/>
    <col min="7" max="7" width="14.8515625" style="2" customWidth="1"/>
    <col min="8" max="8" width="12.7109375" style="2" customWidth="1"/>
    <col min="9" max="9" width="16.28125" style="2" customWidth="1"/>
    <col min="10" max="10" width="16.7109375" style="2" customWidth="1"/>
    <col min="11" max="11" width="12.7109375" style="2" customWidth="1"/>
    <col min="12" max="12" width="12.00390625" style="2" customWidth="1"/>
    <col min="13" max="13" width="14.57421875" style="2" customWidth="1"/>
    <col min="14" max="14" width="11.00390625" style="3" customWidth="1"/>
    <col min="15" max="15" width="13.421875" style="3" customWidth="1"/>
    <col min="16" max="16" width="11.421875" style="2" customWidth="1"/>
    <col min="17" max="16384" width="9.140625" style="2" customWidth="1"/>
  </cols>
  <sheetData>
    <row r="1" ht="15" thickBot="1">
      <c r="O1" s="3" t="s">
        <v>119</v>
      </c>
    </row>
    <row r="2" spans="1:15" s="21" customFormat="1" ht="21.6" customHeight="1">
      <c r="A2" s="146" t="s">
        <v>240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5" s="21" customFormat="1" ht="31.2" customHeight="1">
      <c r="A3" s="153" t="s">
        <v>9</v>
      </c>
      <c r="B3" s="154"/>
      <c r="C3" s="154"/>
      <c r="D3" s="149" t="s">
        <v>16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1:15" s="21" customFormat="1" ht="31.2" customHeight="1">
      <c r="A4" s="153" t="s">
        <v>14</v>
      </c>
      <c r="B4" s="154"/>
      <c r="C4" s="154"/>
      <c r="D4" s="149" t="s">
        <v>239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5" s="21" customFormat="1" ht="27" customHeight="1" thickBot="1">
      <c r="A5" s="156" t="s">
        <v>10</v>
      </c>
      <c r="B5" s="157"/>
      <c r="C5" s="157"/>
      <c r="D5" s="151" t="s">
        <v>11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</row>
    <row r="6" spans="1:14" s="21" customFormat="1" ht="15.6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6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00"/>
    </row>
    <row r="8" spans="1:19" s="21" customFormat="1" ht="43.5" customHeight="1">
      <c r="A8" s="127" t="s">
        <v>203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D9" s="1"/>
    </row>
    <row r="10" spans="1:15" ht="17.25" customHeight="1">
      <c r="A10" s="192" t="s">
        <v>171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</row>
    <row r="11" spans="1:15" ht="122.4" customHeight="1">
      <c r="A11" s="16" t="s">
        <v>7</v>
      </c>
      <c r="B11" s="38" t="s">
        <v>8</v>
      </c>
      <c r="C11" s="24" t="s">
        <v>136</v>
      </c>
      <c r="D11" s="85" t="s">
        <v>140</v>
      </c>
      <c r="E11" s="86" t="s">
        <v>147</v>
      </c>
      <c r="F11" s="86" t="s">
        <v>141</v>
      </c>
      <c r="G11" s="86" t="s">
        <v>142</v>
      </c>
      <c r="H11" s="87" t="s">
        <v>148</v>
      </c>
      <c r="I11" s="87" t="s">
        <v>149</v>
      </c>
      <c r="J11" s="87" t="s">
        <v>143</v>
      </c>
      <c r="K11" s="88" t="s">
        <v>144</v>
      </c>
      <c r="L11" s="86" t="s">
        <v>17</v>
      </c>
      <c r="M11" s="86" t="s">
        <v>145</v>
      </c>
      <c r="N11" s="86" t="s">
        <v>146</v>
      </c>
      <c r="O11" s="89" t="s">
        <v>83</v>
      </c>
    </row>
    <row r="12" spans="1:15" ht="119.4" customHeight="1">
      <c r="A12" s="26" t="s">
        <v>1</v>
      </c>
      <c r="B12" s="54">
        <v>39</v>
      </c>
      <c r="C12" s="49" t="s">
        <v>118</v>
      </c>
      <c r="D12" s="27" t="s">
        <v>79</v>
      </c>
      <c r="E12" s="36">
        <v>1000</v>
      </c>
      <c r="F12" s="104"/>
      <c r="G12" s="110"/>
      <c r="H12" s="6">
        <f>F12*(G12+1)</f>
        <v>0</v>
      </c>
      <c r="I12" s="31">
        <f>E12*F12</f>
        <v>0</v>
      </c>
      <c r="J12" s="6">
        <f>E12*H12</f>
        <v>0</v>
      </c>
      <c r="K12" s="112"/>
      <c r="L12" s="112"/>
      <c r="M12" s="112"/>
      <c r="N12" s="112"/>
      <c r="O12" s="113"/>
    </row>
    <row r="13" spans="1:15" ht="119.4" customHeight="1" thickBot="1">
      <c r="A13" s="29" t="s">
        <v>2</v>
      </c>
      <c r="B13" s="64" t="s">
        <v>236</v>
      </c>
      <c r="C13" s="53" t="s">
        <v>117</v>
      </c>
      <c r="D13" s="46" t="s">
        <v>79</v>
      </c>
      <c r="E13" s="97">
        <v>1200</v>
      </c>
      <c r="F13" s="105"/>
      <c r="G13" s="111"/>
      <c r="H13" s="116">
        <f>F13*(G13+1)</f>
        <v>0</v>
      </c>
      <c r="I13" s="121">
        <f>E13*F13</f>
        <v>0</v>
      </c>
      <c r="J13" s="116">
        <f>E13*H13</f>
        <v>0</v>
      </c>
      <c r="K13" s="114"/>
      <c r="L13" s="114"/>
      <c r="M13" s="114"/>
      <c r="N13" s="114"/>
      <c r="O13" s="115"/>
    </row>
    <row r="14" spans="1:15" s="4" customFormat="1" ht="14.25" customHeight="1" thickBot="1">
      <c r="A14" s="8"/>
      <c r="B14" s="8"/>
      <c r="C14" s="9"/>
      <c r="D14" s="11"/>
      <c r="E14" s="8"/>
      <c r="F14" s="8"/>
      <c r="G14" s="8"/>
      <c r="H14" s="8"/>
      <c r="I14" s="8"/>
      <c r="J14" s="8"/>
      <c r="K14" s="8"/>
      <c r="L14" s="12"/>
      <c r="M14" s="12"/>
      <c r="N14" s="12"/>
      <c r="O14" s="12"/>
    </row>
    <row r="15" spans="1:11" s="4" customFormat="1" ht="18.75" customHeight="1">
      <c r="A15" s="165" t="s">
        <v>171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7"/>
    </row>
    <row r="16" spans="1:11" s="4" customFormat="1" ht="15.6">
      <c r="A16" s="74" t="s">
        <v>82</v>
      </c>
      <c r="B16" s="75"/>
      <c r="C16" s="75"/>
      <c r="D16" s="75"/>
      <c r="E16" s="75"/>
      <c r="F16" s="75"/>
      <c r="G16" s="75"/>
      <c r="H16" s="75"/>
      <c r="I16" s="76"/>
      <c r="J16" s="159">
        <f>SUM(I12:I13)</f>
        <v>0</v>
      </c>
      <c r="K16" s="160"/>
    </row>
    <row r="17" spans="1:15" ht="15.6">
      <c r="A17" s="67" t="s">
        <v>15</v>
      </c>
      <c r="B17" s="68"/>
      <c r="C17" s="68"/>
      <c r="D17" s="68"/>
      <c r="E17" s="68"/>
      <c r="F17" s="68"/>
      <c r="G17" s="68"/>
      <c r="H17" s="68"/>
      <c r="I17" s="69"/>
      <c r="J17" s="159">
        <f>J18-J16</f>
        <v>0</v>
      </c>
      <c r="K17" s="160"/>
      <c r="L17" s="4"/>
      <c r="M17" s="4"/>
      <c r="N17" s="4"/>
      <c r="O17" s="4"/>
    </row>
    <row r="18" spans="1:15" ht="16.2" thickBot="1">
      <c r="A18" s="70" t="s">
        <v>81</v>
      </c>
      <c r="B18" s="71"/>
      <c r="C18" s="71"/>
      <c r="D18" s="71"/>
      <c r="E18" s="71"/>
      <c r="F18" s="71"/>
      <c r="G18" s="71"/>
      <c r="H18" s="71"/>
      <c r="I18" s="72"/>
      <c r="J18" s="161">
        <f>SUM(J12:J13)</f>
        <v>0</v>
      </c>
      <c r="K18" s="162"/>
      <c r="L18" s="4"/>
      <c r="M18" s="4"/>
      <c r="N18" s="4"/>
      <c r="O18" s="4"/>
    </row>
    <row r="19" spans="1:15" ht="24" customHeight="1">
      <c r="A19" s="5"/>
      <c r="B19" s="5"/>
      <c r="C19" s="5"/>
      <c r="D19" s="13"/>
      <c r="E19" s="13"/>
      <c r="F19" s="13"/>
      <c r="G19" s="13"/>
      <c r="H19" s="13"/>
      <c r="I19" s="13"/>
      <c r="J19" s="13"/>
      <c r="K19" s="13"/>
      <c r="L19" s="4"/>
      <c r="M19" s="4"/>
      <c r="N19" s="4"/>
      <c r="O19" s="4"/>
    </row>
    <row r="20" spans="3:15" ht="21.75" customHeight="1">
      <c r="C20" s="99" t="s">
        <v>54</v>
      </c>
      <c r="N20" s="2"/>
      <c r="O20" s="2"/>
    </row>
    <row r="21" spans="3:15" ht="21.75" customHeight="1" thickBot="1">
      <c r="C21" s="99"/>
      <c r="N21" s="2"/>
      <c r="O21" s="2"/>
    </row>
    <row r="22" spans="3:15" ht="41.4" customHeight="1" thickBot="1">
      <c r="C22" s="144" t="s">
        <v>173</v>
      </c>
      <c r="D22" s="176"/>
      <c r="E22" s="145"/>
      <c r="F22" s="142" t="s">
        <v>159</v>
      </c>
      <c r="G22" s="143"/>
      <c r="H22" s="62"/>
      <c r="I22" s="62"/>
      <c r="J22" s="62"/>
      <c r="K22" s="62"/>
      <c r="L22" s="62"/>
      <c r="M22" s="62"/>
      <c r="N22" s="62"/>
      <c r="O22" s="62"/>
    </row>
    <row r="23" spans="3:15" ht="88.2" customHeight="1">
      <c r="C23" s="179" t="s">
        <v>110</v>
      </c>
      <c r="D23" s="208"/>
      <c r="E23" s="208"/>
      <c r="F23" s="185" t="s">
        <v>11</v>
      </c>
      <c r="G23" s="131"/>
      <c r="H23" s="62"/>
      <c r="I23" s="62"/>
      <c r="J23" s="62"/>
      <c r="K23" s="62"/>
      <c r="L23" s="62"/>
      <c r="M23" s="62"/>
      <c r="N23" s="62"/>
      <c r="O23" s="62"/>
    </row>
    <row r="24" spans="3:15" ht="114" customHeight="1">
      <c r="C24" s="163" t="s">
        <v>116</v>
      </c>
      <c r="D24" s="177"/>
      <c r="E24" s="177"/>
      <c r="F24" s="175" t="s">
        <v>11</v>
      </c>
      <c r="G24" s="133"/>
      <c r="H24" s="61"/>
      <c r="I24" s="61"/>
      <c r="J24" s="61"/>
      <c r="K24" s="61"/>
      <c r="L24" s="61"/>
      <c r="M24" s="61"/>
      <c r="N24" s="61"/>
      <c r="O24" s="61"/>
    </row>
    <row r="25" spans="3:15" ht="79.2" customHeight="1">
      <c r="C25" s="163" t="s">
        <v>247</v>
      </c>
      <c r="D25" s="177"/>
      <c r="E25" s="177"/>
      <c r="F25" s="175" t="s">
        <v>11</v>
      </c>
      <c r="G25" s="133"/>
      <c r="H25" s="61"/>
      <c r="I25" s="61"/>
      <c r="J25" s="61"/>
      <c r="K25" s="61"/>
      <c r="L25" s="61"/>
      <c r="M25" s="61"/>
      <c r="N25" s="61"/>
      <c r="O25" s="61"/>
    </row>
    <row r="26" spans="3:15" ht="84.6" customHeight="1">
      <c r="C26" s="163" t="s">
        <v>246</v>
      </c>
      <c r="D26" s="177"/>
      <c r="E26" s="177"/>
      <c r="F26" s="175" t="s">
        <v>11</v>
      </c>
      <c r="G26" s="133"/>
      <c r="H26" s="61"/>
      <c r="I26" s="61"/>
      <c r="J26" s="61"/>
      <c r="K26" s="61"/>
      <c r="L26" s="61"/>
      <c r="M26" s="61"/>
      <c r="N26" s="61"/>
      <c r="O26" s="61"/>
    </row>
    <row r="27" spans="3:15" ht="43.2" customHeight="1">
      <c r="C27" s="163" t="s">
        <v>232</v>
      </c>
      <c r="D27" s="177"/>
      <c r="E27" s="177"/>
      <c r="F27" s="175" t="s">
        <v>11</v>
      </c>
      <c r="G27" s="133"/>
      <c r="H27" s="61"/>
      <c r="I27" s="61"/>
      <c r="J27" s="61"/>
      <c r="K27" s="61"/>
      <c r="L27" s="61"/>
      <c r="M27" s="61"/>
      <c r="N27" s="61"/>
      <c r="O27" s="61"/>
    </row>
    <row r="28" spans="3:15" ht="36" customHeight="1">
      <c r="C28" s="163" t="s">
        <v>205</v>
      </c>
      <c r="D28" s="177"/>
      <c r="E28" s="177"/>
      <c r="F28" s="175" t="s">
        <v>11</v>
      </c>
      <c r="G28" s="133"/>
      <c r="H28" s="61"/>
      <c r="I28" s="61"/>
      <c r="J28" s="61"/>
      <c r="K28" s="61"/>
      <c r="L28" s="61"/>
      <c r="M28" s="61"/>
      <c r="N28" s="61"/>
      <c r="O28" s="61"/>
    </row>
    <row r="29" spans="3:15" ht="42" customHeight="1">
      <c r="C29" s="163" t="s">
        <v>172</v>
      </c>
      <c r="D29" s="177"/>
      <c r="E29" s="177"/>
      <c r="F29" s="175" t="s">
        <v>11</v>
      </c>
      <c r="G29" s="133"/>
      <c r="H29" s="61"/>
      <c r="I29" s="61"/>
      <c r="J29" s="61"/>
      <c r="K29" s="61"/>
      <c r="L29" s="61"/>
      <c r="M29" s="61"/>
      <c r="N29" s="61"/>
      <c r="O29" s="61"/>
    </row>
    <row r="30" spans="3:15" ht="31.2" customHeight="1" thickBot="1">
      <c r="C30" s="222" t="s">
        <v>53</v>
      </c>
      <c r="D30" s="223"/>
      <c r="E30" s="223"/>
      <c r="F30" s="199" t="s">
        <v>11</v>
      </c>
      <c r="G30" s="129"/>
      <c r="H30" s="61"/>
      <c r="I30" s="61"/>
      <c r="J30" s="61"/>
      <c r="K30" s="61"/>
      <c r="L30" s="61"/>
      <c r="M30" s="61"/>
      <c r="N30" s="61"/>
      <c r="O30" s="61"/>
    </row>
    <row r="31" spans="3:15" ht="15.6">
      <c r="C31" s="35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ht="15.6">
      <c r="C32" s="35"/>
    </row>
    <row r="33" ht="15.6">
      <c r="C33" s="35"/>
    </row>
    <row r="34" ht="15.6">
      <c r="C34" s="35"/>
    </row>
  </sheetData>
  <sheetProtection formatCells="0" formatColumns="0" formatRows="0" insertColumns="0" insertRows="0"/>
  <mergeCells count="32">
    <mergeCell ref="F27:G27"/>
    <mergeCell ref="C25:E25"/>
    <mergeCell ref="C26:E26"/>
    <mergeCell ref="C28:E28"/>
    <mergeCell ref="C30:E30"/>
    <mergeCell ref="F30:G30"/>
    <mergeCell ref="A15:K15"/>
    <mergeCell ref="C23:E23"/>
    <mergeCell ref="C24:E24"/>
    <mergeCell ref="C29:E29"/>
    <mergeCell ref="F23:G23"/>
    <mergeCell ref="F22:G22"/>
    <mergeCell ref="F24:G24"/>
    <mergeCell ref="F25:G25"/>
    <mergeCell ref="F26:G26"/>
    <mergeCell ref="F28:G28"/>
    <mergeCell ref="F29:G29"/>
    <mergeCell ref="C22:E22"/>
    <mergeCell ref="C27:E27"/>
    <mergeCell ref="J16:K16"/>
    <mergeCell ref="J17:K17"/>
    <mergeCell ref="J18:K18"/>
    <mergeCell ref="A7:O7"/>
    <mergeCell ref="A10:O10"/>
    <mergeCell ref="A5:C5"/>
    <mergeCell ref="D5:O5"/>
    <mergeCell ref="A8:S8"/>
    <mergeCell ref="A2:O2"/>
    <mergeCell ref="A3:C3"/>
    <mergeCell ref="D3:O3"/>
    <mergeCell ref="A4:C4"/>
    <mergeCell ref="D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37BDF-4436-4673-B1AC-24CCBC4F1A48}">
  <sheetPr>
    <tabColor rgb="FFFF0000"/>
    <pageSetUpPr fitToPage="1"/>
  </sheetPr>
  <dimension ref="A1:S40"/>
  <sheetViews>
    <sheetView zoomScale="70" zoomScaleNormal="70" workbookViewId="0" topLeftCell="A1">
      <selection activeCell="L36" sqref="L3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32.28125" style="2" customWidth="1"/>
    <col min="4" max="5" width="12.57421875" style="2" customWidth="1"/>
    <col min="6" max="6" width="19.28125" style="2" customWidth="1"/>
    <col min="7" max="7" width="10.28125" style="2" customWidth="1"/>
    <col min="8" max="13" width="14.00390625" style="2" customWidth="1"/>
    <col min="14" max="14" width="14.8515625" style="2" customWidth="1"/>
    <col min="15" max="15" width="13.00390625" style="2" customWidth="1"/>
    <col min="16" max="16" width="13.421875" style="2" customWidth="1"/>
    <col min="17" max="17" width="12.7109375" style="2" customWidth="1"/>
    <col min="18" max="18" width="12.00390625" style="2" customWidth="1"/>
    <col min="19" max="19" width="11.421875" style="2" customWidth="1"/>
    <col min="20" max="16384" width="9.140625" style="2" customWidth="1"/>
  </cols>
  <sheetData>
    <row r="1" ht="15" thickBot="1">
      <c r="R1" s="2" t="s">
        <v>80</v>
      </c>
    </row>
    <row r="2" spans="1:18" s="21" customFormat="1" ht="21.6" customHeight="1">
      <c r="A2" s="146" t="s">
        <v>240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</row>
    <row r="3" spans="1:18" s="21" customFormat="1" ht="31.2" customHeight="1">
      <c r="A3" s="153" t="s">
        <v>9</v>
      </c>
      <c r="B3" s="154"/>
      <c r="C3" s="154"/>
      <c r="D3" s="154"/>
      <c r="E3" s="155"/>
      <c r="F3" s="149" t="s">
        <v>16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s="21" customFormat="1" ht="31.2" customHeight="1">
      <c r="A4" s="153" t="s">
        <v>14</v>
      </c>
      <c r="B4" s="154"/>
      <c r="C4" s="154"/>
      <c r="D4" s="154"/>
      <c r="E4" s="155"/>
      <c r="F4" s="149" t="s">
        <v>88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0"/>
    </row>
    <row r="5" spans="1:18" s="21" customFormat="1" ht="27" customHeight="1" thickBot="1">
      <c r="A5" s="156" t="s">
        <v>10</v>
      </c>
      <c r="B5" s="157"/>
      <c r="C5" s="157"/>
      <c r="D5" s="157"/>
      <c r="E5" s="158"/>
      <c r="F5" s="151" t="s">
        <v>11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2"/>
    </row>
    <row r="6" spans="1:18" s="21" customFormat="1" ht="15.6">
      <c r="A6" s="22"/>
      <c r="B6" s="22"/>
      <c r="C6" s="22"/>
      <c r="D6" s="22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9" s="21" customFormat="1" ht="43.5" customHeight="1">
      <c r="A8" s="127" t="s">
        <v>203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G9" s="1"/>
    </row>
    <row r="10" spans="1:18" ht="17.25" customHeight="1">
      <c r="A10" s="192" t="s">
        <v>152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</row>
    <row r="11" spans="1:18" ht="138.6" customHeight="1">
      <c r="A11" s="16" t="s">
        <v>204</v>
      </c>
      <c r="B11" s="38" t="s">
        <v>8</v>
      </c>
      <c r="C11" s="24" t="s">
        <v>153</v>
      </c>
      <c r="D11" s="24" t="s">
        <v>157</v>
      </c>
      <c r="E11" s="78" t="s">
        <v>89</v>
      </c>
      <c r="F11" s="77" t="s">
        <v>158</v>
      </c>
      <c r="G11" s="85" t="s">
        <v>140</v>
      </c>
      <c r="H11" s="86" t="s">
        <v>147</v>
      </c>
      <c r="I11" s="86" t="s">
        <v>141</v>
      </c>
      <c r="J11" s="86" t="s">
        <v>142</v>
      </c>
      <c r="K11" s="87" t="s">
        <v>148</v>
      </c>
      <c r="L11" s="87" t="s">
        <v>149</v>
      </c>
      <c r="M11" s="87" t="s">
        <v>143</v>
      </c>
      <c r="N11" s="88" t="s">
        <v>144</v>
      </c>
      <c r="O11" s="86" t="s">
        <v>17</v>
      </c>
      <c r="P11" s="86" t="s">
        <v>145</v>
      </c>
      <c r="Q11" s="86" t="s">
        <v>146</v>
      </c>
      <c r="R11" s="89" t="s">
        <v>83</v>
      </c>
    </row>
    <row r="12" spans="1:18" ht="119.4" customHeight="1">
      <c r="A12" s="26" t="s">
        <v>1</v>
      </c>
      <c r="B12" s="27" t="s">
        <v>26</v>
      </c>
      <c r="C12" s="44" t="s">
        <v>90</v>
      </c>
      <c r="D12" s="95" t="s">
        <v>91</v>
      </c>
      <c r="E12" s="65" t="s">
        <v>92</v>
      </c>
      <c r="F12" s="80" t="s">
        <v>70</v>
      </c>
      <c r="G12" s="27" t="s">
        <v>79</v>
      </c>
      <c r="H12" s="36">
        <v>100</v>
      </c>
      <c r="I12" s="104"/>
      <c r="J12" s="110"/>
      <c r="K12" s="6">
        <f>I12*(J12+1)</f>
        <v>0</v>
      </c>
      <c r="L12" s="31">
        <f>H12*I12</f>
        <v>0</v>
      </c>
      <c r="M12" s="6">
        <f>H12*K12</f>
        <v>0</v>
      </c>
      <c r="N12" s="112"/>
      <c r="O12" s="112"/>
      <c r="P12" s="112"/>
      <c r="Q12" s="112"/>
      <c r="R12" s="113"/>
    </row>
    <row r="13" spans="1:18" ht="119.4" customHeight="1">
      <c r="A13" s="26" t="s">
        <v>2</v>
      </c>
      <c r="B13" s="48" t="s">
        <v>25</v>
      </c>
      <c r="C13" s="51" t="s">
        <v>90</v>
      </c>
      <c r="D13" s="95" t="s">
        <v>93</v>
      </c>
      <c r="E13" s="65" t="s">
        <v>94</v>
      </c>
      <c r="F13" s="80" t="s">
        <v>74</v>
      </c>
      <c r="G13" s="27" t="s">
        <v>79</v>
      </c>
      <c r="H13" s="36">
        <v>200</v>
      </c>
      <c r="I13" s="104"/>
      <c r="J13" s="110"/>
      <c r="K13" s="6">
        <f aca="true" t="shared" si="0" ref="K13:K17">I13*(J13+1)</f>
        <v>0</v>
      </c>
      <c r="L13" s="31">
        <f aca="true" t="shared" si="1" ref="L13:L17">H13*I13</f>
        <v>0</v>
      </c>
      <c r="M13" s="6">
        <f aca="true" t="shared" si="2" ref="M13:M17">H13*K13</f>
        <v>0</v>
      </c>
      <c r="N13" s="112"/>
      <c r="O13" s="112"/>
      <c r="P13" s="112"/>
      <c r="Q13" s="112"/>
      <c r="R13" s="113"/>
    </row>
    <row r="14" spans="1:18" ht="123" customHeight="1">
      <c r="A14" s="26" t="s">
        <v>3</v>
      </c>
      <c r="B14" s="27" t="s">
        <v>27</v>
      </c>
      <c r="C14" s="44" t="s">
        <v>90</v>
      </c>
      <c r="D14" s="95" t="s">
        <v>95</v>
      </c>
      <c r="E14" s="65" t="s">
        <v>96</v>
      </c>
      <c r="F14" s="80" t="s">
        <v>75</v>
      </c>
      <c r="G14" s="27" t="s">
        <v>79</v>
      </c>
      <c r="H14" s="36">
        <v>51100</v>
      </c>
      <c r="I14" s="104"/>
      <c r="J14" s="110"/>
      <c r="K14" s="6">
        <f t="shared" si="0"/>
        <v>0</v>
      </c>
      <c r="L14" s="31">
        <f t="shared" si="1"/>
        <v>0</v>
      </c>
      <c r="M14" s="6">
        <f t="shared" si="2"/>
        <v>0</v>
      </c>
      <c r="N14" s="112"/>
      <c r="O14" s="112"/>
      <c r="P14" s="112"/>
      <c r="Q14" s="112"/>
      <c r="R14" s="113"/>
    </row>
    <row r="15" spans="1:18" ht="119.4" customHeight="1">
      <c r="A15" s="26" t="s">
        <v>4</v>
      </c>
      <c r="B15" s="27" t="s">
        <v>28</v>
      </c>
      <c r="C15" s="45" t="s">
        <v>90</v>
      </c>
      <c r="D15" s="95" t="s">
        <v>97</v>
      </c>
      <c r="E15" s="65" t="s">
        <v>98</v>
      </c>
      <c r="F15" s="80" t="s">
        <v>155</v>
      </c>
      <c r="G15" s="27" t="s">
        <v>79</v>
      </c>
      <c r="H15" s="7">
        <v>51300</v>
      </c>
      <c r="I15" s="104"/>
      <c r="J15" s="110"/>
      <c r="K15" s="6">
        <f t="shared" si="0"/>
        <v>0</v>
      </c>
      <c r="L15" s="31">
        <f t="shared" si="1"/>
        <v>0</v>
      </c>
      <c r="M15" s="6">
        <f t="shared" si="2"/>
        <v>0</v>
      </c>
      <c r="N15" s="112"/>
      <c r="O15" s="112"/>
      <c r="P15" s="112"/>
      <c r="Q15" s="112"/>
      <c r="R15" s="113"/>
    </row>
    <row r="16" spans="1:18" ht="115.2" customHeight="1">
      <c r="A16" s="26" t="s">
        <v>5</v>
      </c>
      <c r="B16" s="25" t="s">
        <v>29</v>
      </c>
      <c r="C16" s="45" t="s">
        <v>90</v>
      </c>
      <c r="D16" s="95" t="s">
        <v>99</v>
      </c>
      <c r="E16" s="65" t="s">
        <v>100</v>
      </c>
      <c r="F16" s="80" t="s">
        <v>76</v>
      </c>
      <c r="G16" s="27" t="s">
        <v>79</v>
      </c>
      <c r="H16" s="7">
        <v>18400</v>
      </c>
      <c r="I16" s="104"/>
      <c r="J16" s="110"/>
      <c r="K16" s="6">
        <f t="shared" si="0"/>
        <v>0</v>
      </c>
      <c r="L16" s="31">
        <f t="shared" si="1"/>
        <v>0</v>
      </c>
      <c r="M16" s="6">
        <f t="shared" si="2"/>
        <v>0</v>
      </c>
      <c r="N16" s="112"/>
      <c r="O16" s="112"/>
      <c r="P16" s="112"/>
      <c r="Q16" s="112"/>
      <c r="R16" s="113"/>
    </row>
    <row r="17" spans="1:18" ht="120.6" customHeight="1" thickBot="1">
      <c r="A17" s="29" t="s">
        <v>6</v>
      </c>
      <c r="B17" s="58" t="s">
        <v>30</v>
      </c>
      <c r="C17" s="53" t="s">
        <v>90</v>
      </c>
      <c r="D17" s="96" t="s">
        <v>101</v>
      </c>
      <c r="E17" s="79" t="s">
        <v>102</v>
      </c>
      <c r="F17" s="81" t="s">
        <v>77</v>
      </c>
      <c r="G17" s="46" t="s">
        <v>79</v>
      </c>
      <c r="H17" s="17">
        <v>800</v>
      </c>
      <c r="I17" s="105"/>
      <c r="J17" s="111"/>
      <c r="K17" s="6">
        <f t="shared" si="0"/>
        <v>0</v>
      </c>
      <c r="L17" s="31">
        <f t="shared" si="1"/>
        <v>0</v>
      </c>
      <c r="M17" s="6">
        <f t="shared" si="2"/>
        <v>0</v>
      </c>
      <c r="N17" s="114"/>
      <c r="O17" s="114"/>
      <c r="P17" s="114"/>
      <c r="Q17" s="114"/>
      <c r="R17" s="115"/>
    </row>
    <row r="18" spans="1:18" s="4" customFormat="1" ht="14.25" customHeight="1" thickBot="1">
      <c r="A18" s="8"/>
      <c r="B18" s="8"/>
      <c r="C18" s="9"/>
      <c r="D18" s="9"/>
      <c r="E18" s="9"/>
      <c r="F18" s="10"/>
      <c r="G18" s="11"/>
      <c r="H18" s="8"/>
      <c r="I18" s="8"/>
      <c r="J18" s="8"/>
      <c r="K18" s="8"/>
      <c r="L18" s="8"/>
      <c r="M18" s="8"/>
      <c r="N18" s="8"/>
      <c r="O18" s="8"/>
      <c r="P18" s="8"/>
      <c r="Q18" s="8"/>
      <c r="R18" s="12"/>
    </row>
    <row r="19" spans="1:17" s="4" customFormat="1" ht="18.75" customHeight="1">
      <c r="A19" s="165" t="s">
        <v>152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7"/>
    </row>
    <row r="20" spans="1:17" s="4" customFormat="1" ht="15.6">
      <c r="A20" s="74" t="s">
        <v>82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  <c r="P20" s="159">
        <f>SUM(L12:L17)</f>
        <v>0</v>
      </c>
      <c r="Q20" s="160"/>
    </row>
    <row r="21" spans="1:18" ht="15.6">
      <c r="A21" s="67" t="s">
        <v>15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159">
        <f>P22-P20</f>
        <v>0</v>
      </c>
      <c r="Q21" s="160"/>
      <c r="R21" s="4"/>
    </row>
    <row r="22" spans="1:18" ht="16.2" thickBot="1">
      <c r="A22" s="70" t="s">
        <v>81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161">
        <f>SUM(M12:M17)</f>
        <v>0</v>
      </c>
      <c r="Q22" s="162"/>
      <c r="R22" s="4"/>
    </row>
    <row r="23" spans="1:18" ht="24" customHeight="1">
      <c r="A23" s="5"/>
      <c r="B23" s="5"/>
      <c r="C23" s="5"/>
      <c r="D23" s="5"/>
      <c r="E23" s="5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4"/>
    </row>
    <row r="24" spans="3:18" ht="21.75" customHeight="1">
      <c r="C24" s="99" t="s">
        <v>54</v>
      </c>
      <c r="D24" s="33"/>
      <c r="E24" s="33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</row>
    <row r="25" spans="3:18" ht="21.75" customHeight="1" thickBot="1">
      <c r="C25" s="99"/>
      <c r="D25" s="33"/>
      <c r="E25" s="33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</row>
    <row r="26" spans="3:18" ht="48.6" customHeight="1" thickBot="1">
      <c r="C26" s="144" t="s">
        <v>199</v>
      </c>
      <c r="D26" s="176"/>
      <c r="E26" s="145"/>
      <c r="F26" s="142" t="s">
        <v>151</v>
      </c>
      <c r="G26" s="143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3:18" ht="76.2" customHeight="1">
      <c r="C27" s="179" t="s">
        <v>103</v>
      </c>
      <c r="D27" s="180"/>
      <c r="E27" s="181"/>
      <c r="F27" s="185" t="s">
        <v>11</v>
      </c>
      <c r="G27" s="131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3:18" ht="94.2" customHeight="1">
      <c r="C28" s="182" t="s">
        <v>55</v>
      </c>
      <c r="D28" s="183"/>
      <c r="E28" s="184"/>
      <c r="F28" s="175" t="s">
        <v>11</v>
      </c>
      <c r="G28" s="13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3:18" ht="15">
      <c r="C29" s="163" t="s">
        <v>53</v>
      </c>
      <c r="D29" s="177"/>
      <c r="E29" s="178"/>
      <c r="F29" s="175" t="s">
        <v>11</v>
      </c>
      <c r="G29" s="13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3:18" ht="28.95" customHeight="1">
      <c r="C30" s="196" t="s">
        <v>225</v>
      </c>
      <c r="D30" s="197"/>
      <c r="E30" s="198"/>
      <c r="F30" s="175" t="s">
        <v>11</v>
      </c>
      <c r="G30" s="13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3:18" ht="15">
      <c r="C31" s="163" t="s">
        <v>224</v>
      </c>
      <c r="D31" s="177"/>
      <c r="E31" s="178"/>
      <c r="F31" s="175" t="s">
        <v>11</v>
      </c>
      <c r="G31" s="13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3:18" ht="26.4" customHeight="1">
      <c r="C32" s="189" t="s">
        <v>71</v>
      </c>
      <c r="D32" s="190"/>
      <c r="E32" s="191"/>
      <c r="F32" s="175" t="s">
        <v>11</v>
      </c>
      <c r="G32" s="13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3:18" ht="24.6" customHeight="1">
      <c r="C33" s="189" t="s">
        <v>223</v>
      </c>
      <c r="D33" s="190"/>
      <c r="E33" s="191"/>
      <c r="F33" s="175" t="s">
        <v>11</v>
      </c>
      <c r="G33" s="13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3:18" ht="15">
      <c r="C34" s="189" t="s">
        <v>56</v>
      </c>
      <c r="D34" s="190"/>
      <c r="E34" s="191"/>
      <c r="F34" s="175" t="s">
        <v>11</v>
      </c>
      <c r="G34" s="13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3:18" ht="28.2" customHeight="1">
      <c r="C35" s="163" t="s">
        <v>72</v>
      </c>
      <c r="D35" s="177"/>
      <c r="E35" s="178"/>
      <c r="F35" s="175" t="s">
        <v>11</v>
      </c>
      <c r="G35" s="13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3:18" ht="21" customHeight="1">
      <c r="C36" s="163" t="s">
        <v>73</v>
      </c>
      <c r="D36" s="177"/>
      <c r="E36" s="178"/>
      <c r="F36" s="175" t="s">
        <v>11</v>
      </c>
      <c r="G36" s="13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3:18" ht="18" customHeight="1">
      <c r="C37" s="163" t="s">
        <v>241</v>
      </c>
      <c r="D37" s="177"/>
      <c r="E37" s="178"/>
      <c r="F37" s="175" t="s">
        <v>11</v>
      </c>
      <c r="G37" s="13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3:18" ht="29.4" customHeight="1">
      <c r="C38" s="186" t="s">
        <v>242</v>
      </c>
      <c r="D38" s="187"/>
      <c r="E38" s="188"/>
      <c r="F38" s="175" t="s">
        <v>11</v>
      </c>
      <c r="G38" s="13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3:18" ht="15">
      <c r="C39" s="163" t="s">
        <v>243</v>
      </c>
      <c r="D39" s="177"/>
      <c r="E39" s="178"/>
      <c r="F39" s="175" t="s">
        <v>11</v>
      </c>
      <c r="G39" s="13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3:18" ht="15" thickBot="1">
      <c r="C40" s="200" t="s">
        <v>58</v>
      </c>
      <c r="D40" s="201"/>
      <c r="E40" s="202"/>
      <c r="F40" s="199" t="s">
        <v>11</v>
      </c>
      <c r="G40" s="129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</sheetData>
  <sheetProtection formatCells="0" formatColumns="0" formatRows="0" insertColumns="0" insertRows="0"/>
  <mergeCells count="45">
    <mergeCell ref="F32:G32"/>
    <mergeCell ref="C31:E31"/>
    <mergeCell ref="F31:G31"/>
    <mergeCell ref="C32:E32"/>
    <mergeCell ref="F40:G40"/>
    <mergeCell ref="C33:E33"/>
    <mergeCell ref="C35:E35"/>
    <mergeCell ref="F33:G33"/>
    <mergeCell ref="F34:G34"/>
    <mergeCell ref="F35:G35"/>
    <mergeCell ref="C40:E40"/>
    <mergeCell ref="C39:E39"/>
    <mergeCell ref="F39:G39"/>
    <mergeCell ref="F37:G37"/>
    <mergeCell ref="F38:G38"/>
    <mergeCell ref="C36:E36"/>
    <mergeCell ref="C37:E37"/>
    <mergeCell ref="C38:E38"/>
    <mergeCell ref="C34:E34"/>
    <mergeCell ref="F36:G36"/>
    <mergeCell ref="A5:E5"/>
    <mergeCell ref="F5:R5"/>
    <mergeCell ref="A7:R7"/>
    <mergeCell ref="A10:R10"/>
    <mergeCell ref="A19:Q19"/>
    <mergeCell ref="A8:S8"/>
    <mergeCell ref="P20:Q20"/>
    <mergeCell ref="P21:Q21"/>
    <mergeCell ref="P22:Q22"/>
    <mergeCell ref="F24:R24"/>
    <mergeCell ref="C30:E30"/>
    <mergeCell ref="F26:G26"/>
    <mergeCell ref="A2:R2"/>
    <mergeCell ref="A3:E3"/>
    <mergeCell ref="F3:R3"/>
    <mergeCell ref="A4:E4"/>
    <mergeCell ref="F4:R4"/>
    <mergeCell ref="F30:G30"/>
    <mergeCell ref="C26:E26"/>
    <mergeCell ref="C29:E29"/>
    <mergeCell ref="C27:E27"/>
    <mergeCell ref="C28:E28"/>
    <mergeCell ref="F27:G27"/>
    <mergeCell ref="F28:G28"/>
    <mergeCell ref="F29:G29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E8B7B-7474-45AE-8813-17500C61657C}">
  <sheetPr>
    <tabColor rgb="FFFF0000"/>
    <pageSetUpPr fitToPage="1"/>
  </sheetPr>
  <dimension ref="A1:S38"/>
  <sheetViews>
    <sheetView zoomScale="70" zoomScaleNormal="70" workbookViewId="0" topLeftCell="A19">
      <selection activeCell="K34" sqref="K34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32.28125" style="2" customWidth="1"/>
    <col min="4" max="4" width="18.140625" style="2" customWidth="1"/>
    <col min="5" max="5" width="12.57421875" style="2" customWidth="1"/>
    <col min="6" max="6" width="22.28125" style="2" customWidth="1"/>
    <col min="7" max="7" width="14.8515625" style="2" customWidth="1"/>
    <col min="8" max="8" width="14.00390625" style="2" customWidth="1"/>
    <col min="9" max="10" width="14.8515625" style="2" customWidth="1"/>
    <col min="11" max="11" width="13.00390625" style="2" customWidth="1"/>
    <col min="12" max="12" width="14.7109375" style="2" bestFit="1" customWidth="1"/>
    <col min="13" max="13" width="12.7109375" style="2" customWidth="1"/>
    <col min="14" max="14" width="14.57421875" style="2" customWidth="1"/>
    <col min="15" max="15" width="14.00390625" style="2" customWidth="1"/>
    <col min="16" max="16" width="17.421875" style="3" customWidth="1"/>
    <col min="17" max="18" width="13.421875" style="3" customWidth="1"/>
    <col min="19" max="19" width="11.421875" style="2" customWidth="1"/>
    <col min="20" max="16384" width="9.140625" style="2" customWidth="1"/>
  </cols>
  <sheetData>
    <row r="1" ht="15" thickBot="1">
      <c r="R1" s="3" t="s">
        <v>13</v>
      </c>
    </row>
    <row r="2" spans="1:18" s="21" customFormat="1" ht="21.6" customHeight="1">
      <c r="A2" s="146" t="s">
        <v>240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</row>
    <row r="3" spans="1:18" s="21" customFormat="1" ht="31.2" customHeight="1">
      <c r="A3" s="153" t="s">
        <v>9</v>
      </c>
      <c r="B3" s="154"/>
      <c r="C3" s="154"/>
      <c r="D3" s="154"/>
      <c r="E3" s="155"/>
      <c r="F3" s="149" t="s">
        <v>16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s="21" customFormat="1" ht="31.2" customHeight="1">
      <c r="A4" s="153" t="s">
        <v>14</v>
      </c>
      <c r="B4" s="154"/>
      <c r="C4" s="154"/>
      <c r="D4" s="154"/>
      <c r="E4" s="155"/>
      <c r="F4" s="149" t="s">
        <v>134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0"/>
    </row>
    <row r="5" spans="1:18" s="21" customFormat="1" ht="27" customHeight="1" thickBot="1">
      <c r="A5" s="156" t="s">
        <v>10</v>
      </c>
      <c r="B5" s="157"/>
      <c r="C5" s="157"/>
      <c r="D5" s="157"/>
      <c r="E5" s="158"/>
      <c r="F5" s="151" t="s">
        <v>11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2"/>
    </row>
    <row r="6" spans="1:16" s="21" customFormat="1" ht="15.6">
      <c r="A6" s="22"/>
      <c r="B6" s="22"/>
      <c r="C6" s="22"/>
      <c r="D6" s="22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9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00"/>
    </row>
    <row r="8" spans="1:19" s="21" customFormat="1" ht="43.5" customHeight="1">
      <c r="A8" s="127" t="s">
        <v>203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G9" s="1"/>
    </row>
    <row r="10" spans="1:18" ht="17.25" customHeight="1">
      <c r="A10" s="192" t="s">
        <v>156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</row>
    <row r="11" spans="1:18" ht="132" customHeight="1">
      <c r="A11" s="16" t="s">
        <v>7</v>
      </c>
      <c r="B11" s="38" t="s">
        <v>8</v>
      </c>
      <c r="C11" s="24" t="s">
        <v>153</v>
      </c>
      <c r="D11" s="24" t="s">
        <v>157</v>
      </c>
      <c r="E11" s="24" t="s">
        <v>89</v>
      </c>
      <c r="F11" s="103" t="s">
        <v>158</v>
      </c>
      <c r="G11" s="85" t="s">
        <v>140</v>
      </c>
      <c r="H11" s="86" t="s">
        <v>147</v>
      </c>
      <c r="I11" s="86" t="s">
        <v>141</v>
      </c>
      <c r="J11" s="86" t="s">
        <v>142</v>
      </c>
      <c r="K11" s="87" t="s">
        <v>148</v>
      </c>
      <c r="L11" s="87" t="s">
        <v>149</v>
      </c>
      <c r="M11" s="87" t="s">
        <v>143</v>
      </c>
      <c r="N11" s="88" t="s">
        <v>144</v>
      </c>
      <c r="O11" s="86" t="s">
        <v>17</v>
      </c>
      <c r="P11" s="86" t="s">
        <v>145</v>
      </c>
      <c r="Q11" s="86" t="s">
        <v>146</v>
      </c>
      <c r="R11" s="89" t="s">
        <v>83</v>
      </c>
    </row>
    <row r="12" spans="1:18" ht="119.4" customHeight="1">
      <c r="A12" s="26" t="s">
        <v>1</v>
      </c>
      <c r="B12" s="48" t="s">
        <v>36</v>
      </c>
      <c r="C12" s="44" t="s">
        <v>90</v>
      </c>
      <c r="D12" s="95" t="s">
        <v>104</v>
      </c>
      <c r="E12" s="25" t="s">
        <v>92</v>
      </c>
      <c r="F12" s="66" t="s">
        <v>196</v>
      </c>
      <c r="G12" s="27" t="s">
        <v>79</v>
      </c>
      <c r="H12" s="36">
        <v>400</v>
      </c>
      <c r="I12" s="30"/>
      <c r="J12" s="15"/>
      <c r="K12" s="6">
        <f>I12*(J12+1)</f>
        <v>0</v>
      </c>
      <c r="L12" s="31">
        <f>H12*I12</f>
        <v>0</v>
      </c>
      <c r="M12" s="6">
        <f>H12*K12</f>
        <v>0</v>
      </c>
      <c r="N12" s="112"/>
      <c r="O12" s="112"/>
      <c r="P12" s="112"/>
      <c r="Q12" s="112"/>
      <c r="R12" s="113"/>
    </row>
    <row r="13" spans="1:18" ht="119.4" customHeight="1">
      <c r="A13" s="26" t="s">
        <v>2</v>
      </c>
      <c r="B13" s="48" t="s">
        <v>35</v>
      </c>
      <c r="C13" s="44" t="s">
        <v>90</v>
      </c>
      <c r="D13" s="95" t="s">
        <v>105</v>
      </c>
      <c r="E13" s="25" t="s">
        <v>94</v>
      </c>
      <c r="F13" s="66" t="s">
        <v>198</v>
      </c>
      <c r="G13" s="27" t="s">
        <v>79</v>
      </c>
      <c r="H13" s="36">
        <v>6200</v>
      </c>
      <c r="I13" s="30"/>
      <c r="J13" s="15"/>
      <c r="K13" s="6">
        <f>I13*(J13+1)</f>
        <v>0</v>
      </c>
      <c r="L13" s="31">
        <f>H13*I13</f>
        <v>0</v>
      </c>
      <c r="M13" s="6">
        <f aca="true" t="shared" si="0" ref="M13:M16">H13*K13</f>
        <v>0</v>
      </c>
      <c r="N13" s="112"/>
      <c r="O13" s="112"/>
      <c r="P13" s="112"/>
      <c r="Q13" s="112"/>
      <c r="R13" s="113"/>
    </row>
    <row r="14" spans="1:18" ht="119.4" customHeight="1">
      <c r="A14" s="26" t="s">
        <v>3</v>
      </c>
      <c r="B14" s="48" t="s">
        <v>34</v>
      </c>
      <c r="C14" s="44" t="s">
        <v>90</v>
      </c>
      <c r="D14" s="95" t="s">
        <v>95</v>
      </c>
      <c r="E14" s="25" t="s">
        <v>96</v>
      </c>
      <c r="F14" s="66" t="s">
        <v>197</v>
      </c>
      <c r="G14" s="27" t="s">
        <v>79</v>
      </c>
      <c r="H14" s="36">
        <v>411400</v>
      </c>
      <c r="I14" s="30"/>
      <c r="J14" s="15"/>
      <c r="K14" s="6">
        <f aca="true" t="shared" si="1" ref="K14:K16">I14*(J14+1)</f>
        <v>0</v>
      </c>
      <c r="L14" s="31">
        <f aca="true" t="shared" si="2" ref="L14:L16">H14*I14</f>
        <v>0</v>
      </c>
      <c r="M14" s="6">
        <f t="shared" si="0"/>
        <v>0</v>
      </c>
      <c r="N14" s="112"/>
      <c r="O14" s="112"/>
      <c r="P14" s="112"/>
      <c r="Q14" s="112"/>
      <c r="R14" s="113"/>
    </row>
    <row r="15" spans="1:18" ht="123" customHeight="1">
      <c r="A15" s="26" t="s">
        <v>4</v>
      </c>
      <c r="B15" s="48" t="s">
        <v>31</v>
      </c>
      <c r="C15" s="44" t="s">
        <v>90</v>
      </c>
      <c r="D15" s="95" t="s">
        <v>97</v>
      </c>
      <c r="E15" s="25" t="s">
        <v>98</v>
      </c>
      <c r="F15" s="66" t="s">
        <v>155</v>
      </c>
      <c r="G15" s="27" t="s">
        <v>79</v>
      </c>
      <c r="H15" s="36">
        <v>109500</v>
      </c>
      <c r="I15" s="30"/>
      <c r="J15" s="15"/>
      <c r="K15" s="6">
        <f t="shared" si="1"/>
        <v>0</v>
      </c>
      <c r="L15" s="31">
        <f t="shared" si="2"/>
        <v>0</v>
      </c>
      <c r="M15" s="6">
        <f t="shared" si="0"/>
        <v>0</v>
      </c>
      <c r="N15" s="112"/>
      <c r="O15" s="112"/>
      <c r="P15" s="112"/>
      <c r="Q15" s="112"/>
      <c r="R15" s="113"/>
    </row>
    <row r="16" spans="1:18" ht="119.4" customHeight="1">
      <c r="A16" s="26" t="s">
        <v>5</v>
      </c>
      <c r="B16" s="48" t="s">
        <v>32</v>
      </c>
      <c r="C16" s="45" t="s">
        <v>106</v>
      </c>
      <c r="D16" s="95" t="s">
        <v>107</v>
      </c>
      <c r="E16" s="25" t="s">
        <v>100</v>
      </c>
      <c r="F16" s="66" t="s">
        <v>76</v>
      </c>
      <c r="G16" s="27" t="s">
        <v>79</v>
      </c>
      <c r="H16" s="7">
        <v>11500</v>
      </c>
      <c r="I16" s="30"/>
      <c r="J16" s="15"/>
      <c r="K16" s="6">
        <f t="shared" si="1"/>
        <v>0</v>
      </c>
      <c r="L16" s="31">
        <f t="shared" si="2"/>
        <v>0</v>
      </c>
      <c r="M16" s="6">
        <f t="shared" si="0"/>
        <v>0</v>
      </c>
      <c r="N16" s="112"/>
      <c r="O16" s="112"/>
      <c r="P16" s="112"/>
      <c r="Q16" s="112"/>
      <c r="R16" s="113"/>
    </row>
    <row r="17" spans="1:18" ht="115.2" customHeight="1" thickBot="1">
      <c r="A17" s="29" t="s">
        <v>6</v>
      </c>
      <c r="B17" s="58" t="s">
        <v>33</v>
      </c>
      <c r="C17" s="57" t="s">
        <v>90</v>
      </c>
      <c r="D17" s="96" t="s">
        <v>101</v>
      </c>
      <c r="E17" s="37" t="s">
        <v>108</v>
      </c>
      <c r="F17" s="101">
        <v>0.719</v>
      </c>
      <c r="G17" s="46" t="s">
        <v>79</v>
      </c>
      <c r="H17" s="17">
        <v>32300</v>
      </c>
      <c r="I17" s="40"/>
      <c r="J17" s="19"/>
      <c r="K17" s="20">
        <f aca="true" t="shared" si="3" ref="K17">I17*(J17+1)</f>
        <v>0</v>
      </c>
      <c r="L17" s="32">
        <f aca="true" t="shared" si="4" ref="L17">H17*I17</f>
        <v>0</v>
      </c>
      <c r="M17" s="20">
        <f>H17*K17</f>
        <v>0</v>
      </c>
      <c r="N17" s="114"/>
      <c r="O17" s="114"/>
      <c r="P17" s="114"/>
      <c r="Q17" s="114"/>
      <c r="R17" s="115"/>
    </row>
    <row r="18" spans="1:18" s="4" customFormat="1" ht="14.25" customHeight="1">
      <c r="A18" s="8"/>
      <c r="B18" s="8"/>
      <c r="C18" s="9"/>
      <c r="D18" s="9"/>
      <c r="E18" s="9"/>
      <c r="F18" s="10"/>
      <c r="G18" s="11"/>
      <c r="H18" s="8"/>
      <c r="I18" s="8"/>
      <c r="J18" s="8"/>
      <c r="K18" s="8"/>
      <c r="L18" s="8"/>
      <c r="M18" s="8"/>
      <c r="N18" s="12"/>
      <c r="O18" s="12"/>
      <c r="P18" s="12"/>
      <c r="Q18" s="12"/>
      <c r="R18" s="12"/>
    </row>
    <row r="19" spans="1:18" s="4" customFormat="1" ht="14.25" customHeight="1" thickBot="1">
      <c r="A19" s="8"/>
      <c r="B19" s="8"/>
      <c r="C19" s="9"/>
      <c r="D19" s="9"/>
      <c r="E19" s="9"/>
      <c r="F19" s="10"/>
      <c r="G19" s="11"/>
      <c r="H19" s="8"/>
      <c r="I19" s="8"/>
      <c r="J19" s="8"/>
      <c r="K19" s="8"/>
      <c r="L19" s="8"/>
      <c r="M19" s="8"/>
      <c r="N19" s="12"/>
      <c r="O19" s="12"/>
      <c r="P19" s="12"/>
      <c r="Q19" s="12"/>
      <c r="R19" s="12"/>
    </row>
    <row r="20" spans="1:13" s="4" customFormat="1" ht="18.75" customHeight="1">
      <c r="A20" s="165" t="s">
        <v>109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7"/>
    </row>
    <row r="21" spans="1:13" s="4" customFormat="1" ht="15.6">
      <c r="A21" s="74" t="s">
        <v>82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  <c r="L21" s="159">
        <f>SUM(L12:L17)</f>
        <v>0</v>
      </c>
      <c r="M21" s="160"/>
    </row>
    <row r="22" spans="1:19" ht="15.6">
      <c r="A22" s="67" t="s">
        <v>15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159">
        <f>L23-L21</f>
        <v>0</v>
      </c>
      <c r="M22" s="160"/>
      <c r="N22" s="4"/>
      <c r="O22" s="4"/>
      <c r="P22" s="4"/>
      <c r="Q22" s="4"/>
      <c r="R22" s="4"/>
      <c r="S22" s="4"/>
    </row>
    <row r="23" spans="1:19" ht="16.2" thickBot="1">
      <c r="A23" s="70" t="s">
        <v>81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161">
        <f>SUM(M12:M17)</f>
        <v>0</v>
      </c>
      <c r="M23" s="162"/>
      <c r="N23" s="4"/>
      <c r="O23" s="4"/>
      <c r="P23" s="4"/>
      <c r="Q23" s="4"/>
      <c r="R23" s="4"/>
      <c r="S23" s="4"/>
    </row>
    <row r="24" spans="1:18" ht="24" customHeight="1">
      <c r="A24" s="5"/>
      <c r="B24" s="5"/>
      <c r="C24" s="5"/>
      <c r="D24" s="5"/>
      <c r="E24" s="5"/>
      <c r="F24" s="13"/>
      <c r="G24" s="13"/>
      <c r="H24" s="13"/>
      <c r="I24" s="13"/>
      <c r="J24" s="13"/>
      <c r="K24" s="13"/>
      <c r="L24" s="13"/>
      <c r="M24" s="13"/>
      <c r="N24" s="4"/>
      <c r="O24" s="4"/>
      <c r="P24" s="4"/>
      <c r="Q24" s="4"/>
      <c r="R24" s="4"/>
    </row>
    <row r="25" spans="3:18" ht="21.75" customHeight="1">
      <c r="C25" s="99" t="s">
        <v>54</v>
      </c>
      <c r="D25" s="33"/>
      <c r="E25" s="33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</row>
    <row r="26" spans="3:18" ht="21.75" customHeight="1" thickBot="1">
      <c r="C26" s="99"/>
      <c r="D26" s="33"/>
      <c r="E26" s="33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3:18" ht="49.95" customHeight="1" thickBot="1">
      <c r="C27" s="144" t="s">
        <v>154</v>
      </c>
      <c r="D27" s="176"/>
      <c r="E27" s="145"/>
      <c r="F27" s="142" t="s">
        <v>159</v>
      </c>
      <c r="G27" s="143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3:18" ht="75.6" customHeight="1">
      <c r="C28" s="179" t="s">
        <v>103</v>
      </c>
      <c r="D28" s="180"/>
      <c r="E28" s="181"/>
      <c r="F28" s="185" t="s">
        <v>11</v>
      </c>
      <c r="G28" s="13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3:18" ht="81.6" customHeight="1">
      <c r="C29" s="186" t="s">
        <v>55</v>
      </c>
      <c r="D29" s="203"/>
      <c r="E29" s="204"/>
      <c r="F29" s="175" t="s">
        <v>11</v>
      </c>
      <c r="G29" s="133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3:18" ht="15.6">
      <c r="C30" s="163" t="s">
        <v>53</v>
      </c>
      <c r="D30" s="177"/>
      <c r="E30" s="178"/>
      <c r="F30" s="175" t="s">
        <v>11</v>
      </c>
      <c r="G30" s="133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3:18" ht="15.6">
      <c r="C31" s="163" t="s">
        <v>71</v>
      </c>
      <c r="D31" s="177"/>
      <c r="E31" s="178"/>
      <c r="F31" s="175" t="s">
        <v>11</v>
      </c>
      <c r="G31" s="133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3:18" ht="15.6">
      <c r="C32" s="163" t="s">
        <v>223</v>
      </c>
      <c r="D32" s="177"/>
      <c r="E32" s="178"/>
      <c r="F32" s="175" t="s">
        <v>11</v>
      </c>
      <c r="G32" s="133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3:18" ht="15.6">
      <c r="C33" s="163" t="s">
        <v>160</v>
      </c>
      <c r="D33" s="177"/>
      <c r="E33" s="178"/>
      <c r="F33" s="175" t="s">
        <v>11</v>
      </c>
      <c r="G33" s="133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3:18" ht="45" customHeight="1">
      <c r="C34" s="163" t="s">
        <v>161</v>
      </c>
      <c r="D34" s="177"/>
      <c r="E34" s="178"/>
      <c r="F34" s="175" t="s">
        <v>11</v>
      </c>
      <c r="G34" s="133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3:18" ht="45" customHeight="1">
      <c r="C35" s="163" t="s">
        <v>226</v>
      </c>
      <c r="D35" s="177"/>
      <c r="E35" s="178"/>
      <c r="F35" s="175" t="s">
        <v>11</v>
      </c>
      <c r="G35" s="133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3:18" ht="16.2" thickBot="1">
      <c r="C36" s="205" t="s">
        <v>58</v>
      </c>
      <c r="D36" s="206"/>
      <c r="E36" s="207"/>
      <c r="F36" s="199" t="s">
        <v>11</v>
      </c>
      <c r="G36" s="129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3:18" ht="15.6">
      <c r="C37" s="34"/>
      <c r="D37" s="34"/>
      <c r="E37" s="34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3:18" ht="15.6">
      <c r="C38" s="35"/>
      <c r="D38" s="35"/>
      <c r="E38" s="3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</row>
  </sheetData>
  <sheetProtection formatCells="0" formatColumns="0" formatRows="0" insertColumns="0" insertRows="0"/>
  <mergeCells count="36">
    <mergeCell ref="F38:R38"/>
    <mergeCell ref="F25:R25"/>
    <mergeCell ref="F28:G28"/>
    <mergeCell ref="F29:G29"/>
    <mergeCell ref="F30:G30"/>
    <mergeCell ref="F31:G31"/>
    <mergeCell ref="F36:G36"/>
    <mergeCell ref="F27:G27"/>
    <mergeCell ref="F32:G32"/>
    <mergeCell ref="F33:G33"/>
    <mergeCell ref="F34:G34"/>
    <mergeCell ref="F35:G35"/>
    <mergeCell ref="A7:R7"/>
    <mergeCell ref="A10:R10"/>
    <mergeCell ref="A5:E5"/>
    <mergeCell ref="F5:R5"/>
    <mergeCell ref="A2:R2"/>
    <mergeCell ref="A3:E3"/>
    <mergeCell ref="F3:R3"/>
    <mergeCell ref="A4:E4"/>
    <mergeCell ref="F4:R4"/>
    <mergeCell ref="C28:E28"/>
    <mergeCell ref="C29:E29"/>
    <mergeCell ref="C30:E30"/>
    <mergeCell ref="C36:E36"/>
    <mergeCell ref="A8:S8"/>
    <mergeCell ref="C31:E31"/>
    <mergeCell ref="A20:M20"/>
    <mergeCell ref="C27:E27"/>
    <mergeCell ref="C32:E32"/>
    <mergeCell ref="C33:E33"/>
    <mergeCell ref="C34:E34"/>
    <mergeCell ref="C35:E35"/>
    <mergeCell ref="L21:M21"/>
    <mergeCell ref="L22:M22"/>
    <mergeCell ref="L23:M23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31C61-B86F-4E7E-8142-CB5FCF809222}">
  <sheetPr>
    <tabColor rgb="FFFF0000"/>
    <pageSetUpPr fitToPage="1"/>
  </sheetPr>
  <dimension ref="A1:S29"/>
  <sheetViews>
    <sheetView zoomScale="70" zoomScaleNormal="70" workbookViewId="0" topLeftCell="A7">
      <selection activeCell="K26" sqref="K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32.28125" style="2" customWidth="1"/>
    <col min="4" max="4" width="21.421875" style="2" customWidth="1"/>
    <col min="5" max="5" width="11.8515625" style="2" customWidth="1"/>
    <col min="6" max="6" width="14.00390625" style="2" customWidth="1"/>
    <col min="7" max="8" width="14.8515625" style="2" customWidth="1"/>
    <col min="9" max="9" width="13.00390625" style="2" customWidth="1"/>
    <col min="10" max="10" width="17.8515625" style="2" customWidth="1"/>
    <col min="11" max="11" width="18.8515625" style="2" customWidth="1"/>
    <col min="12" max="12" width="17.8515625" style="2" customWidth="1"/>
    <col min="13" max="13" width="13.57421875" style="2" customWidth="1"/>
    <col min="14" max="14" width="11.00390625" style="3" customWidth="1"/>
    <col min="15" max="16" width="13.421875" style="3" customWidth="1"/>
    <col min="17" max="17" width="11.421875" style="2" customWidth="1"/>
    <col min="18" max="16384" width="9.140625" style="2" customWidth="1"/>
  </cols>
  <sheetData>
    <row r="1" ht="15" thickBot="1">
      <c r="P1" s="3" t="s">
        <v>13</v>
      </c>
    </row>
    <row r="2" spans="1:16" s="21" customFormat="1" ht="21.6" customHeight="1">
      <c r="A2" s="146" t="s">
        <v>240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6" s="21" customFormat="1" ht="31.2" customHeight="1">
      <c r="A3" s="153" t="s">
        <v>9</v>
      </c>
      <c r="B3" s="154"/>
      <c r="C3" s="154"/>
      <c r="D3" s="149" t="s">
        <v>16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</row>
    <row r="4" spans="1:16" s="21" customFormat="1" ht="31.2" customHeight="1">
      <c r="A4" s="153" t="s">
        <v>14</v>
      </c>
      <c r="B4" s="154"/>
      <c r="C4" s="154"/>
      <c r="D4" s="149" t="s">
        <v>162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</row>
    <row r="5" spans="1:16" s="21" customFormat="1" ht="27" customHeight="1" thickBot="1">
      <c r="A5" s="156" t="s">
        <v>10</v>
      </c>
      <c r="B5" s="157"/>
      <c r="C5" s="157"/>
      <c r="D5" s="151" t="s">
        <v>11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14" s="21" customFormat="1" ht="15.6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6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9" s="21" customFormat="1" ht="43.5" customHeight="1">
      <c r="A8" s="127" t="s">
        <v>203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E9" s="1"/>
    </row>
    <row r="10" spans="1:16" ht="17.25" customHeight="1">
      <c r="A10" s="192" t="s">
        <v>163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4"/>
    </row>
    <row r="11" spans="1:16" ht="144" customHeight="1">
      <c r="A11" s="16" t="s">
        <v>7</v>
      </c>
      <c r="B11" s="38" t="s">
        <v>8</v>
      </c>
      <c r="C11" s="24" t="s">
        <v>153</v>
      </c>
      <c r="D11" s="77" t="s">
        <v>111</v>
      </c>
      <c r="E11" s="85" t="s">
        <v>140</v>
      </c>
      <c r="F11" s="86" t="s">
        <v>147</v>
      </c>
      <c r="G11" s="86" t="s">
        <v>141</v>
      </c>
      <c r="H11" s="86" t="s">
        <v>142</v>
      </c>
      <c r="I11" s="87" t="s">
        <v>148</v>
      </c>
      <c r="J11" s="87" t="s">
        <v>149</v>
      </c>
      <c r="K11" s="87" t="s">
        <v>143</v>
      </c>
      <c r="L11" s="88" t="s">
        <v>144</v>
      </c>
      <c r="M11" s="86" t="s">
        <v>17</v>
      </c>
      <c r="N11" s="86" t="s">
        <v>145</v>
      </c>
      <c r="O11" s="86" t="s">
        <v>146</v>
      </c>
      <c r="P11" s="89" t="s">
        <v>83</v>
      </c>
    </row>
    <row r="12" spans="1:16" ht="119.4" customHeight="1">
      <c r="A12" s="26" t="s">
        <v>1</v>
      </c>
      <c r="B12" s="52" t="s">
        <v>37</v>
      </c>
      <c r="C12" s="49" t="s">
        <v>227</v>
      </c>
      <c r="D12" s="66">
        <v>1.8</v>
      </c>
      <c r="E12" s="27" t="s">
        <v>79</v>
      </c>
      <c r="F12" s="36">
        <v>19600</v>
      </c>
      <c r="G12" s="104"/>
      <c r="H12" s="110"/>
      <c r="I12" s="6">
        <f>G12*(H12+1)</f>
        <v>0</v>
      </c>
      <c r="J12" s="31">
        <f>F12*G12</f>
        <v>0</v>
      </c>
      <c r="K12" s="6">
        <f>F12*I12</f>
        <v>0</v>
      </c>
      <c r="L12" s="112"/>
      <c r="M12" s="112"/>
      <c r="N12" s="112"/>
      <c r="O12" s="112"/>
      <c r="P12" s="113"/>
    </row>
    <row r="13" spans="1:16" ht="119.4" customHeight="1">
      <c r="A13" s="26" t="s">
        <v>2</v>
      </c>
      <c r="B13" s="47">
        <v>21446</v>
      </c>
      <c r="C13" s="50" t="s">
        <v>228</v>
      </c>
      <c r="D13" s="65">
        <v>1.8</v>
      </c>
      <c r="E13" s="27" t="s">
        <v>79</v>
      </c>
      <c r="F13" s="36">
        <v>800400</v>
      </c>
      <c r="G13" s="104"/>
      <c r="H13" s="110"/>
      <c r="I13" s="6">
        <f aca="true" t="shared" si="0" ref="I13:I14">G13*(H13+1)</f>
        <v>0</v>
      </c>
      <c r="J13" s="31">
        <f aca="true" t="shared" si="1" ref="J13:J14">F13*G13</f>
        <v>0</v>
      </c>
      <c r="K13" s="6">
        <f aca="true" t="shared" si="2" ref="K13:K14">F13*I13</f>
        <v>0</v>
      </c>
      <c r="L13" s="112"/>
      <c r="M13" s="112"/>
      <c r="N13" s="112"/>
      <c r="O13" s="112"/>
      <c r="P13" s="113"/>
    </row>
    <row r="14" spans="1:16" ht="119.4" customHeight="1" thickBot="1">
      <c r="A14" s="29" t="s">
        <v>3</v>
      </c>
      <c r="B14" s="56" t="s">
        <v>230</v>
      </c>
      <c r="C14" s="53" t="s">
        <v>229</v>
      </c>
      <c r="D14" s="79">
        <v>1.8</v>
      </c>
      <c r="E14" s="46" t="s">
        <v>79</v>
      </c>
      <c r="F14" s="17">
        <v>125400</v>
      </c>
      <c r="G14" s="105"/>
      <c r="H14" s="111"/>
      <c r="I14" s="20">
        <f t="shared" si="0"/>
        <v>0</v>
      </c>
      <c r="J14" s="32">
        <f t="shared" si="1"/>
        <v>0</v>
      </c>
      <c r="K14" s="20">
        <f t="shared" si="2"/>
        <v>0</v>
      </c>
      <c r="L14" s="114"/>
      <c r="M14" s="114"/>
      <c r="N14" s="114"/>
      <c r="O14" s="114"/>
      <c r="P14" s="115"/>
    </row>
    <row r="15" spans="1:16" s="4" customFormat="1" ht="14.25" customHeight="1" thickBot="1">
      <c r="A15" s="8"/>
      <c r="B15" s="8"/>
      <c r="C15" s="9"/>
      <c r="D15" s="10"/>
      <c r="E15" s="11"/>
      <c r="F15" s="8"/>
      <c r="G15" s="8"/>
      <c r="H15" s="8"/>
      <c r="I15" s="8"/>
      <c r="J15" s="8"/>
      <c r="K15" s="8"/>
      <c r="L15" s="12"/>
      <c r="M15" s="12"/>
      <c r="N15" s="12"/>
      <c r="O15" s="12"/>
      <c r="P15" s="12"/>
    </row>
    <row r="16" spans="1:11" s="4" customFormat="1" ht="18.75" customHeight="1">
      <c r="A16" s="165" t="s">
        <v>165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7"/>
    </row>
    <row r="17" spans="1:11" s="4" customFormat="1" ht="15.6">
      <c r="A17" s="74" t="s">
        <v>82</v>
      </c>
      <c r="B17" s="75"/>
      <c r="C17" s="75"/>
      <c r="D17" s="75"/>
      <c r="E17" s="75"/>
      <c r="F17" s="75"/>
      <c r="G17" s="75"/>
      <c r="H17" s="75"/>
      <c r="I17" s="76"/>
      <c r="J17" s="159">
        <f>SUM(J12:J14)</f>
        <v>0</v>
      </c>
      <c r="K17" s="160"/>
    </row>
    <row r="18" spans="1:16" ht="15.6">
      <c r="A18" s="67" t="s">
        <v>15</v>
      </c>
      <c r="B18" s="68"/>
      <c r="C18" s="68"/>
      <c r="D18" s="68"/>
      <c r="E18" s="68"/>
      <c r="F18" s="68"/>
      <c r="G18" s="68"/>
      <c r="H18" s="68"/>
      <c r="I18" s="69"/>
      <c r="J18" s="159">
        <f>J19-J17</f>
        <v>0</v>
      </c>
      <c r="K18" s="160"/>
      <c r="L18" s="4"/>
      <c r="M18" s="4"/>
      <c r="N18" s="4"/>
      <c r="O18" s="4"/>
      <c r="P18" s="4"/>
    </row>
    <row r="19" spans="1:16" ht="16.2" thickBot="1">
      <c r="A19" s="70" t="s">
        <v>81</v>
      </c>
      <c r="B19" s="71"/>
      <c r="C19" s="71"/>
      <c r="D19" s="71"/>
      <c r="E19" s="71"/>
      <c r="F19" s="71"/>
      <c r="G19" s="71"/>
      <c r="H19" s="71"/>
      <c r="I19" s="72"/>
      <c r="J19" s="161">
        <f>SUM(K12:K14)</f>
        <v>0</v>
      </c>
      <c r="K19" s="162"/>
      <c r="L19" s="4"/>
      <c r="M19" s="4"/>
      <c r="N19" s="4"/>
      <c r="O19" s="4"/>
      <c r="P19" s="4"/>
    </row>
    <row r="20" spans="1:16" ht="24" customHeight="1">
      <c r="A20" s="5"/>
      <c r="B20" s="5"/>
      <c r="C20" s="5"/>
      <c r="D20" s="13"/>
      <c r="E20" s="13"/>
      <c r="F20" s="13"/>
      <c r="G20" s="13"/>
      <c r="H20" s="13"/>
      <c r="I20" s="13"/>
      <c r="J20" s="13"/>
      <c r="K20" s="13"/>
      <c r="L20" s="4"/>
      <c r="M20" s="4"/>
      <c r="N20" s="4"/>
      <c r="O20" s="4"/>
      <c r="P20" s="4"/>
    </row>
    <row r="21" spans="3:16" ht="21.75" customHeight="1">
      <c r="C21" s="99" t="s">
        <v>54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3:16" ht="21.75" customHeight="1" thickBot="1">
      <c r="C22" s="99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3:16" ht="47.4" customHeight="1" thickBot="1">
      <c r="C23" s="144" t="s">
        <v>164</v>
      </c>
      <c r="D23" s="176"/>
      <c r="E23" s="145"/>
      <c r="F23" s="142" t="s">
        <v>159</v>
      </c>
      <c r="G23" s="143"/>
      <c r="H23" s="61"/>
      <c r="I23" s="61"/>
      <c r="J23" s="61"/>
      <c r="K23" s="61"/>
      <c r="L23" s="61"/>
      <c r="M23" s="61"/>
      <c r="N23" s="61"/>
      <c r="O23" s="61"/>
      <c r="P23" s="61"/>
    </row>
    <row r="24" spans="3:16" ht="77.4" customHeight="1">
      <c r="C24" s="179" t="s">
        <v>110</v>
      </c>
      <c r="D24" s="208"/>
      <c r="E24" s="209"/>
      <c r="F24" s="185" t="s">
        <v>11</v>
      </c>
      <c r="G24" s="131"/>
      <c r="H24" s="61"/>
      <c r="I24" s="61"/>
      <c r="J24" s="61"/>
      <c r="K24" s="61"/>
      <c r="L24" s="61"/>
      <c r="M24" s="61"/>
      <c r="N24" s="61"/>
      <c r="O24" s="61"/>
      <c r="P24" s="61"/>
    </row>
    <row r="25" spans="3:16" ht="85.95" customHeight="1">
      <c r="C25" s="138" t="s">
        <v>55</v>
      </c>
      <c r="D25" s="210"/>
      <c r="E25" s="211"/>
      <c r="F25" s="175" t="s">
        <v>11</v>
      </c>
      <c r="G25" s="133"/>
      <c r="H25" s="61"/>
      <c r="I25" s="61"/>
      <c r="J25" s="61"/>
      <c r="K25" s="61"/>
      <c r="L25" s="61"/>
      <c r="M25" s="61"/>
      <c r="N25" s="61"/>
      <c r="O25" s="61"/>
      <c r="P25" s="61"/>
    </row>
    <row r="26" spans="3:16" ht="40.95" customHeight="1">
      <c r="C26" s="138" t="s">
        <v>78</v>
      </c>
      <c r="D26" s="210"/>
      <c r="E26" s="211"/>
      <c r="F26" s="175" t="s">
        <v>11</v>
      </c>
      <c r="G26" s="133"/>
      <c r="H26" s="61"/>
      <c r="I26" s="61"/>
      <c r="J26" s="61"/>
      <c r="K26" s="61"/>
      <c r="L26" s="61"/>
      <c r="M26" s="61"/>
      <c r="N26" s="61"/>
      <c r="O26" s="61"/>
      <c r="P26" s="61"/>
    </row>
    <row r="27" spans="3:16" ht="15.6">
      <c r="C27" s="138" t="s">
        <v>53</v>
      </c>
      <c r="D27" s="210"/>
      <c r="E27" s="211"/>
      <c r="F27" s="175" t="s">
        <v>11</v>
      </c>
      <c r="G27" s="133"/>
      <c r="H27" s="61"/>
      <c r="I27" s="61"/>
      <c r="J27" s="61"/>
      <c r="K27" s="61"/>
      <c r="L27" s="61"/>
      <c r="M27" s="61"/>
      <c r="N27" s="61"/>
      <c r="O27" s="61"/>
      <c r="P27" s="61"/>
    </row>
    <row r="28" spans="3:16" ht="16.2" thickBot="1">
      <c r="C28" s="212" t="s">
        <v>56</v>
      </c>
      <c r="D28" s="213"/>
      <c r="E28" s="214"/>
      <c r="F28" s="199" t="s">
        <v>11</v>
      </c>
      <c r="G28" s="129"/>
      <c r="H28" s="61"/>
      <c r="I28" s="61"/>
      <c r="J28" s="61"/>
      <c r="K28" s="61"/>
      <c r="L28" s="61"/>
      <c r="M28" s="61"/>
      <c r="N28" s="61"/>
      <c r="O28" s="61"/>
      <c r="P28" s="61"/>
    </row>
    <row r="29" spans="3:4" ht="15.6">
      <c r="C29" s="35"/>
      <c r="D29" s="61"/>
    </row>
  </sheetData>
  <sheetProtection formatCells="0" formatColumns="0" formatRows="0" insertColumns="0" insertRows="0"/>
  <mergeCells count="26">
    <mergeCell ref="C23:E23"/>
    <mergeCell ref="F23:G23"/>
    <mergeCell ref="A5:C5"/>
    <mergeCell ref="D5:P5"/>
    <mergeCell ref="A7:P7"/>
    <mergeCell ref="A10:P10"/>
    <mergeCell ref="J17:K17"/>
    <mergeCell ref="J18:K18"/>
    <mergeCell ref="J19:K19"/>
    <mergeCell ref="A16:K16"/>
    <mergeCell ref="A8:S8"/>
    <mergeCell ref="A2:P2"/>
    <mergeCell ref="A3:C3"/>
    <mergeCell ref="D3:P3"/>
    <mergeCell ref="A4:C4"/>
    <mergeCell ref="D4:P4"/>
    <mergeCell ref="C24:E24"/>
    <mergeCell ref="C25:E25"/>
    <mergeCell ref="C27:E27"/>
    <mergeCell ref="C28:E28"/>
    <mergeCell ref="C26:E26"/>
    <mergeCell ref="F24:G24"/>
    <mergeCell ref="F25:G25"/>
    <mergeCell ref="F26:G26"/>
    <mergeCell ref="F27:G27"/>
    <mergeCell ref="F28:G2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51C29-015F-409F-B43B-EAFEAD987C2D}">
  <sheetPr>
    <tabColor rgb="FFFF0000"/>
    <pageSetUpPr fitToPage="1"/>
  </sheetPr>
  <dimension ref="A1:S34"/>
  <sheetViews>
    <sheetView zoomScale="70" zoomScaleNormal="70" workbookViewId="0" topLeftCell="A16">
      <selection activeCell="D40" sqref="D40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56.28125" style="2" customWidth="1"/>
    <col min="4" max="4" width="21.00390625" style="2" customWidth="1"/>
    <col min="5" max="5" width="14.00390625" style="2" customWidth="1"/>
    <col min="6" max="7" width="14.8515625" style="2" customWidth="1"/>
    <col min="8" max="8" width="12.7109375" style="2" customWidth="1"/>
    <col min="9" max="9" width="13.00390625" style="2" customWidth="1"/>
    <col min="10" max="10" width="13.421875" style="2" customWidth="1"/>
    <col min="11" max="11" width="12.7109375" style="2" customWidth="1"/>
    <col min="12" max="12" width="12.00390625" style="2" customWidth="1"/>
    <col min="13" max="13" width="17.7109375" style="2" customWidth="1"/>
    <col min="14" max="14" width="11.00390625" style="3" customWidth="1"/>
    <col min="15" max="15" width="13.421875" style="3" customWidth="1"/>
    <col min="16" max="16" width="11.421875" style="2" customWidth="1"/>
    <col min="17" max="16384" width="9.140625" style="2" customWidth="1"/>
  </cols>
  <sheetData>
    <row r="1" ht="15" thickBot="1">
      <c r="O1" s="3" t="s">
        <v>13</v>
      </c>
    </row>
    <row r="2" spans="1:15" s="21" customFormat="1" ht="21.6" customHeight="1">
      <c r="A2" s="146" t="s">
        <v>240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5" s="21" customFormat="1" ht="31.2" customHeight="1">
      <c r="A3" s="153" t="s">
        <v>9</v>
      </c>
      <c r="B3" s="154"/>
      <c r="C3" s="154"/>
      <c r="D3" s="218" t="s">
        <v>16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</row>
    <row r="4" spans="1:15" s="21" customFormat="1" ht="31.2" customHeight="1">
      <c r="A4" s="153" t="s">
        <v>14</v>
      </c>
      <c r="B4" s="154"/>
      <c r="C4" s="154"/>
      <c r="D4" s="218" t="s">
        <v>177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20"/>
    </row>
    <row r="5" spans="1:15" s="21" customFormat="1" ht="27" customHeight="1" thickBot="1">
      <c r="A5" s="156" t="s">
        <v>10</v>
      </c>
      <c r="B5" s="157"/>
      <c r="C5" s="157"/>
      <c r="D5" s="215" t="s">
        <v>11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7"/>
    </row>
    <row r="6" spans="1:14" s="21" customFormat="1" ht="15.6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5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9" s="21" customFormat="1" ht="43.5" customHeight="1">
      <c r="A8" s="127" t="s">
        <v>203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D9" s="1"/>
    </row>
    <row r="10" spans="1:15" ht="17.25" customHeight="1">
      <c r="A10" s="192" t="s">
        <v>176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</row>
    <row r="11" spans="1:15" ht="115.95" customHeight="1">
      <c r="A11" s="16" t="s">
        <v>7</v>
      </c>
      <c r="B11" s="38" t="s">
        <v>8</v>
      </c>
      <c r="C11" s="24" t="s">
        <v>153</v>
      </c>
      <c r="D11" s="85" t="s">
        <v>140</v>
      </c>
      <c r="E11" s="86" t="s">
        <v>147</v>
      </c>
      <c r="F11" s="86" t="s">
        <v>141</v>
      </c>
      <c r="G11" s="86" t="s">
        <v>142</v>
      </c>
      <c r="H11" s="87" t="s">
        <v>148</v>
      </c>
      <c r="I11" s="87" t="s">
        <v>149</v>
      </c>
      <c r="J11" s="87" t="s">
        <v>143</v>
      </c>
      <c r="K11" s="88" t="s">
        <v>144</v>
      </c>
      <c r="L11" s="86" t="s">
        <v>17</v>
      </c>
      <c r="M11" s="86" t="s">
        <v>145</v>
      </c>
      <c r="N11" s="86" t="s">
        <v>146</v>
      </c>
      <c r="O11" s="89" t="s">
        <v>83</v>
      </c>
    </row>
    <row r="12" spans="1:15" ht="119.4" customHeight="1">
      <c r="A12" s="26" t="s">
        <v>1</v>
      </c>
      <c r="B12" s="52">
        <v>4920</v>
      </c>
      <c r="C12" s="49" t="s">
        <v>256</v>
      </c>
      <c r="D12" s="27" t="s">
        <v>79</v>
      </c>
      <c r="E12" s="36">
        <v>2800</v>
      </c>
      <c r="F12" s="104"/>
      <c r="G12" s="15"/>
      <c r="H12" s="6">
        <f>F12*(G12+1)</f>
        <v>0</v>
      </c>
      <c r="I12" s="31">
        <f>E12*F12</f>
        <v>0</v>
      </c>
      <c r="J12" s="6">
        <f>E12*H12</f>
        <v>0</v>
      </c>
      <c r="K12" s="112"/>
      <c r="L12" s="112"/>
      <c r="M12" s="112"/>
      <c r="N12" s="112"/>
      <c r="O12" s="113"/>
    </row>
    <row r="13" spans="1:15" ht="119.4" customHeight="1">
      <c r="A13" s="26" t="s">
        <v>2</v>
      </c>
      <c r="B13" s="52">
        <v>2441</v>
      </c>
      <c r="C13" s="50" t="s">
        <v>113</v>
      </c>
      <c r="D13" s="27" t="s">
        <v>79</v>
      </c>
      <c r="E13" s="36">
        <v>800</v>
      </c>
      <c r="F13" s="104"/>
      <c r="G13" s="15"/>
      <c r="H13" s="6">
        <f aca="true" t="shared" si="0" ref="H13:H14">F13*(G13+1)</f>
        <v>0</v>
      </c>
      <c r="I13" s="31">
        <f aca="true" t="shared" si="1" ref="I13:I14">E13*F13</f>
        <v>0</v>
      </c>
      <c r="J13" s="6">
        <f aca="true" t="shared" si="2" ref="J13:J14">E13*H13</f>
        <v>0</v>
      </c>
      <c r="K13" s="112"/>
      <c r="L13" s="112"/>
      <c r="M13" s="112"/>
      <c r="N13" s="112"/>
      <c r="O13" s="113"/>
    </row>
    <row r="14" spans="1:15" ht="119.4" customHeight="1" thickBot="1">
      <c r="A14" s="29" t="s">
        <v>3</v>
      </c>
      <c r="B14" s="64" t="s">
        <v>52</v>
      </c>
      <c r="C14" s="53" t="s">
        <v>255</v>
      </c>
      <c r="D14" s="46" t="s">
        <v>79</v>
      </c>
      <c r="E14" s="97">
        <v>40120</v>
      </c>
      <c r="F14" s="105"/>
      <c r="G14" s="19"/>
      <c r="H14" s="20">
        <f t="shared" si="0"/>
        <v>0</v>
      </c>
      <c r="I14" s="32">
        <f t="shared" si="1"/>
        <v>0</v>
      </c>
      <c r="J14" s="20">
        <f t="shared" si="2"/>
        <v>0</v>
      </c>
      <c r="K14" s="114"/>
      <c r="L14" s="114"/>
      <c r="M14" s="114"/>
      <c r="N14" s="114"/>
      <c r="O14" s="115"/>
    </row>
    <row r="15" spans="1:15" s="4" customFormat="1" ht="14.25" customHeight="1" thickBot="1">
      <c r="A15" s="8"/>
      <c r="B15" s="8"/>
      <c r="C15" s="9"/>
      <c r="D15" s="11"/>
      <c r="E15" s="8"/>
      <c r="F15" s="8"/>
      <c r="G15" s="8"/>
      <c r="H15" s="8"/>
      <c r="I15" s="8"/>
      <c r="J15" s="8"/>
      <c r="K15" s="8"/>
      <c r="L15" s="12"/>
      <c r="M15" s="12"/>
      <c r="N15" s="12"/>
      <c r="O15" s="12"/>
    </row>
    <row r="16" spans="1:11" s="4" customFormat="1" ht="18.75" customHeight="1">
      <c r="A16" s="165" t="s">
        <v>175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7"/>
    </row>
    <row r="17" spans="1:11" s="4" customFormat="1" ht="15.6">
      <c r="A17" s="74" t="s">
        <v>250</v>
      </c>
      <c r="B17" s="75"/>
      <c r="C17" s="75"/>
      <c r="D17" s="75"/>
      <c r="E17" s="75"/>
      <c r="F17" s="75"/>
      <c r="G17" s="75"/>
      <c r="H17" s="75"/>
      <c r="I17" s="76"/>
      <c r="J17" s="159">
        <f>SUM(I12:I14)</f>
        <v>0</v>
      </c>
      <c r="K17" s="160"/>
    </row>
    <row r="18" spans="1:15" ht="15.6">
      <c r="A18" s="67" t="s">
        <v>15</v>
      </c>
      <c r="B18" s="68"/>
      <c r="C18" s="68"/>
      <c r="D18" s="68"/>
      <c r="E18" s="68"/>
      <c r="F18" s="68"/>
      <c r="G18" s="68"/>
      <c r="H18" s="68"/>
      <c r="I18" s="69"/>
      <c r="J18" s="159">
        <f>J19-J17</f>
        <v>0</v>
      </c>
      <c r="K18" s="160"/>
      <c r="L18" s="4"/>
      <c r="M18" s="4"/>
      <c r="N18" s="4"/>
      <c r="O18" s="4"/>
    </row>
    <row r="19" spans="1:15" ht="16.2" thickBot="1">
      <c r="A19" s="70" t="s">
        <v>251</v>
      </c>
      <c r="B19" s="71"/>
      <c r="C19" s="71"/>
      <c r="D19" s="71"/>
      <c r="E19" s="71"/>
      <c r="F19" s="71"/>
      <c r="G19" s="71"/>
      <c r="H19" s="71"/>
      <c r="I19" s="72"/>
      <c r="J19" s="161">
        <f>SUM(J12:J14)</f>
        <v>0</v>
      </c>
      <c r="K19" s="162"/>
      <c r="L19" s="4"/>
      <c r="M19" s="4"/>
      <c r="N19" s="4"/>
      <c r="O19" s="4"/>
    </row>
    <row r="20" spans="1:15" ht="24" customHeight="1">
      <c r="A20" s="5"/>
      <c r="B20" s="5"/>
      <c r="C20" s="5"/>
      <c r="D20" s="13"/>
      <c r="E20" s="13"/>
      <c r="F20" s="13"/>
      <c r="G20" s="13"/>
      <c r="H20" s="13"/>
      <c r="I20" s="13"/>
      <c r="J20" s="13"/>
      <c r="K20" s="13"/>
      <c r="L20" s="59"/>
      <c r="M20" s="59"/>
      <c r="N20" s="59"/>
      <c r="O20" s="91"/>
    </row>
    <row r="21" spans="3:15" ht="21.75" customHeight="1">
      <c r="C21" s="99" t="s">
        <v>54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3:15" ht="15.6">
      <c r="C22" s="34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3:15" ht="16.2" thickBot="1">
      <c r="C23" s="35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3:7" ht="40.2" customHeight="1" thickBot="1">
      <c r="C24" s="144" t="s">
        <v>174</v>
      </c>
      <c r="D24" s="176"/>
      <c r="E24" s="145"/>
      <c r="F24" s="142" t="s">
        <v>159</v>
      </c>
      <c r="G24" s="143"/>
    </row>
    <row r="25" spans="3:7" ht="56.4" customHeight="1">
      <c r="C25" s="179" t="s">
        <v>110</v>
      </c>
      <c r="D25" s="208"/>
      <c r="E25" s="221"/>
      <c r="F25" s="130" t="s">
        <v>11</v>
      </c>
      <c r="G25" s="131"/>
    </row>
    <row r="26" spans="3:7" ht="63" customHeight="1">
      <c r="C26" s="163" t="s">
        <v>116</v>
      </c>
      <c r="D26" s="177"/>
      <c r="E26" s="164"/>
      <c r="F26" s="132" t="s">
        <v>11</v>
      </c>
      <c r="G26" s="133"/>
    </row>
    <row r="27" spans="3:7" ht="48" customHeight="1">
      <c r="C27" s="163" t="s">
        <v>245</v>
      </c>
      <c r="D27" s="177"/>
      <c r="E27" s="164"/>
      <c r="F27" s="132" t="s">
        <v>11</v>
      </c>
      <c r="G27" s="133"/>
    </row>
    <row r="28" spans="3:7" ht="15">
      <c r="C28" s="163" t="s">
        <v>231</v>
      </c>
      <c r="D28" s="177"/>
      <c r="E28" s="164"/>
      <c r="F28" s="132" t="s">
        <v>11</v>
      </c>
      <c r="G28" s="133"/>
    </row>
    <row r="29" spans="3:7" ht="15">
      <c r="C29" s="163" t="s">
        <v>172</v>
      </c>
      <c r="D29" s="177"/>
      <c r="E29" s="164"/>
      <c r="F29" s="132" t="s">
        <v>11</v>
      </c>
      <c r="G29" s="133"/>
    </row>
    <row r="30" spans="3:7" ht="15" thickBot="1">
      <c r="C30" s="222" t="s">
        <v>53</v>
      </c>
      <c r="D30" s="223"/>
      <c r="E30" s="224"/>
      <c r="F30" s="128" t="s">
        <v>11</v>
      </c>
      <c r="G30" s="129"/>
    </row>
    <row r="32" ht="15">
      <c r="C32" s="122" t="s">
        <v>253</v>
      </c>
    </row>
    <row r="34" ht="15">
      <c r="C34" s="122" t="s">
        <v>258</v>
      </c>
    </row>
  </sheetData>
  <sheetProtection formatCells="0" formatColumns="0" formatRows="0" insertColumns="0" insertRows="0"/>
  <mergeCells count="28">
    <mergeCell ref="C28:E28"/>
    <mergeCell ref="F28:G28"/>
    <mergeCell ref="C29:E29"/>
    <mergeCell ref="F29:G29"/>
    <mergeCell ref="C30:E30"/>
    <mergeCell ref="F30:G30"/>
    <mergeCell ref="C27:E27"/>
    <mergeCell ref="F27:G27"/>
    <mergeCell ref="C24:E24"/>
    <mergeCell ref="F24:G24"/>
    <mergeCell ref="C25:E25"/>
    <mergeCell ref="F25:G25"/>
    <mergeCell ref="C26:E26"/>
    <mergeCell ref="F26:G26"/>
    <mergeCell ref="A5:C5"/>
    <mergeCell ref="D5:O5"/>
    <mergeCell ref="A8:S8"/>
    <mergeCell ref="A2:O2"/>
    <mergeCell ref="A3:C3"/>
    <mergeCell ref="D3:O3"/>
    <mergeCell ref="A4:C4"/>
    <mergeCell ref="D4:O4"/>
    <mergeCell ref="J17:K17"/>
    <mergeCell ref="J18:K18"/>
    <mergeCell ref="J19:K19"/>
    <mergeCell ref="A7:O7"/>
    <mergeCell ref="A10:O10"/>
    <mergeCell ref="A16:K16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5A48-E258-4D2D-A99C-B1FFF396AAD8}">
  <sheetPr>
    <tabColor rgb="FFFF0000"/>
    <pageSetUpPr fitToPage="1"/>
  </sheetPr>
  <dimension ref="A1:S34"/>
  <sheetViews>
    <sheetView zoomScale="70" zoomScaleNormal="70" workbookViewId="0" topLeftCell="A7">
      <selection activeCell="C34" sqref="C34:I34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2.28125" style="2" customWidth="1"/>
    <col min="4" max="4" width="12.57421875" style="2" customWidth="1"/>
    <col min="5" max="5" width="10.28125" style="2" customWidth="1"/>
    <col min="6" max="6" width="14.00390625" style="2" customWidth="1"/>
    <col min="7" max="7" width="14.8515625" style="2" customWidth="1"/>
    <col min="8" max="8" width="12.7109375" style="2" customWidth="1"/>
    <col min="9" max="9" width="13.00390625" style="2" customWidth="1"/>
    <col min="10" max="10" width="16.421875" style="2" customWidth="1"/>
    <col min="11" max="11" width="16.00390625" style="2" customWidth="1"/>
    <col min="12" max="12" width="12.00390625" style="2" customWidth="1"/>
    <col min="13" max="13" width="11.8515625" style="2" customWidth="1"/>
    <col min="14" max="14" width="11.00390625" style="3" customWidth="1"/>
    <col min="15" max="16" width="13.421875" style="3" customWidth="1"/>
    <col min="17" max="17" width="11.421875" style="2" customWidth="1"/>
    <col min="18" max="16384" width="9.140625" style="2" customWidth="1"/>
  </cols>
  <sheetData>
    <row r="1" ht="15" thickBot="1">
      <c r="P1" s="3" t="s">
        <v>13</v>
      </c>
    </row>
    <row r="2" spans="1:16" s="21" customFormat="1" ht="21.6" customHeight="1">
      <c r="A2" s="146" t="s">
        <v>240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6" s="21" customFormat="1" ht="31.2" customHeight="1">
      <c r="A3" s="153" t="s">
        <v>9</v>
      </c>
      <c r="B3" s="154"/>
      <c r="C3" s="154"/>
      <c r="D3" s="154"/>
      <c r="E3" s="149" t="s">
        <v>16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</row>
    <row r="4" spans="1:16" s="21" customFormat="1" ht="31.2" customHeight="1">
      <c r="A4" s="153" t="s">
        <v>14</v>
      </c>
      <c r="B4" s="154"/>
      <c r="C4" s="154"/>
      <c r="D4" s="154"/>
      <c r="E4" s="149" t="s">
        <v>188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</row>
    <row r="5" spans="1:16" s="21" customFormat="1" ht="27" customHeight="1" thickBot="1">
      <c r="A5" s="156" t="s">
        <v>10</v>
      </c>
      <c r="B5" s="157"/>
      <c r="C5" s="157"/>
      <c r="D5" s="157"/>
      <c r="E5" s="151" t="s">
        <v>11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14" s="21" customFormat="1" ht="15.6">
      <c r="A6" s="22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6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9" s="21" customFormat="1" ht="43.5" customHeight="1">
      <c r="A8" s="127" t="s">
        <v>203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E9" s="1"/>
    </row>
    <row r="10" spans="1:16" ht="17.25" customHeight="1">
      <c r="A10" s="192" t="s">
        <v>189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4"/>
    </row>
    <row r="11" spans="1:16" ht="112.2" customHeight="1">
      <c r="A11" s="16" t="s">
        <v>7</v>
      </c>
      <c r="B11" s="38" t="s">
        <v>8</v>
      </c>
      <c r="C11" s="24" t="s">
        <v>136</v>
      </c>
      <c r="D11" s="24" t="s">
        <v>206</v>
      </c>
      <c r="E11" s="85" t="s">
        <v>140</v>
      </c>
      <c r="F11" s="86" t="s">
        <v>147</v>
      </c>
      <c r="G11" s="86" t="s">
        <v>141</v>
      </c>
      <c r="H11" s="86" t="s">
        <v>142</v>
      </c>
      <c r="I11" s="87" t="s">
        <v>148</v>
      </c>
      <c r="J11" s="87" t="s">
        <v>149</v>
      </c>
      <c r="K11" s="87" t="s">
        <v>143</v>
      </c>
      <c r="L11" s="88" t="s">
        <v>144</v>
      </c>
      <c r="M11" s="86" t="s">
        <v>17</v>
      </c>
      <c r="N11" s="86" t="s">
        <v>145</v>
      </c>
      <c r="O11" s="86" t="s">
        <v>146</v>
      </c>
      <c r="P11" s="89" t="s">
        <v>83</v>
      </c>
    </row>
    <row r="12" spans="1:16" ht="123" customHeight="1">
      <c r="A12" s="26" t="s">
        <v>1</v>
      </c>
      <c r="B12" s="55" t="s">
        <v>233</v>
      </c>
      <c r="C12" s="51" t="s">
        <v>112</v>
      </c>
      <c r="D12" s="82" t="s">
        <v>190</v>
      </c>
      <c r="E12" s="27" t="s">
        <v>79</v>
      </c>
      <c r="F12" s="36">
        <v>265902</v>
      </c>
      <c r="G12" s="104"/>
      <c r="H12" s="15"/>
      <c r="I12" s="6">
        <f>G12*(H12+1)</f>
        <v>0</v>
      </c>
      <c r="J12" s="31">
        <f>F12*G12</f>
        <v>0</v>
      </c>
      <c r="K12" s="6">
        <f>F12*I12</f>
        <v>0</v>
      </c>
      <c r="L12" s="112"/>
      <c r="M12" s="112"/>
      <c r="N12" s="112"/>
      <c r="O12" s="112"/>
      <c r="P12" s="113"/>
    </row>
    <row r="13" spans="1:16" ht="123" customHeight="1">
      <c r="A13" s="26" t="s">
        <v>2</v>
      </c>
      <c r="B13" s="55" t="s">
        <v>40</v>
      </c>
      <c r="C13" s="51" t="s">
        <v>191</v>
      </c>
      <c r="D13" s="82" t="s">
        <v>114</v>
      </c>
      <c r="E13" s="27" t="s">
        <v>79</v>
      </c>
      <c r="F13" s="36">
        <v>712000</v>
      </c>
      <c r="G13" s="104"/>
      <c r="H13" s="15"/>
      <c r="I13" s="6">
        <f>G13*(H13+1)</f>
        <v>0</v>
      </c>
      <c r="J13" s="31">
        <f>F13*G13</f>
        <v>0</v>
      </c>
      <c r="K13" s="6">
        <f aca="true" t="shared" si="0" ref="K13:K14">F13*I13</f>
        <v>0</v>
      </c>
      <c r="L13" s="112"/>
      <c r="M13" s="112"/>
      <c r="N13" s="112"/>
      <c r="O13" s="112"/>
      <c r="P13" s="113"/>
    </row>
    <row r="14" spans="1:16" ht="123" customHeight="1">
      <c r="A14" s="26" t="s">
        <v>3</v>
      </c>
      <c r="B14" s="52" t="s">
        <v>38</v>
      </c>
      <c r="C14" s="51" t="s">
        <v>115</v>
      </c>
      <c r="D14" s="82" t="s">
        <v>114</v>
      </c>
      <c r="E14" s="27" t="s">
        <v>79</v>
      </c>
      <c r="F14" s="7">
        <v>700000</v>
      </c>
      <c r="G14" s="104"/>
      <c r="H14" s="15"/>
      <c r="I14" s="6">
        <f>G14*(H14+1)</f>
        <v>0</v>
      </c>
      <c r="J14" s="31">
        <f>F14*G14</f>
        <v>0</v>
      </c>
      <c r="K14" s="6">
        <f t="shared" si="0"/>
        <v>0</v>
      </c>
      <c r="L14" s="112"/>
      <c r="M14" s="112"/>
      <c r="N14" s="112"/>
      <c r="O14" s="112"/>
      <c r="P14" s="113"/>
    </row>
    <row r="15" spans="1:16" ht="119.4" customHeight="1" thickBot="1">
      <c r="A15" s="29" t="s">
        <v>4</v>
      </c>
      <c r="B15" s="56" t="s">
        <v>39</v>
      </c>
      <c r="C15" s="53" t="s">
        <v>113</v>
      </c>
      <c r="D15" s="83" t="s">
        <v>114</v>
      </c>
      <c r="E15" s="46" t="s">
        <v>79</v>
      </c>
      <c r="F15" s="17">
        <v>357480</v>
      </c>
      <c r="G15" s="105"/>
      <c r="H15" s="19"/>
      <c r="I15" s="20">
        <f>G15*(H15+1)</f>
        <v>0</v>
      </c>
      <c r="J15" s="32">
        <f>F15*G15</f>
        <v>0</v>
      </c>
      <c r="K15" s="20">
        <f>F15*I15</f>
        <v>0</v>
      </c>
      <c r="L15" s="114"/>
      <c r="M15" s="114"/>
      <c r="N15" s="114"/>
      <c r="O15" s="114"/>
      <c r="P15" s="115"/>
    </row>
    <row r="16" spans="1:16" s="4" customFormat="1" ht="14.25" customHeight="1" thickBot="1">
      <c r="A16" s="8"/>
      <c r="B16" s="8"/>
      <c r="C16" s="9"/>
      <c r="D16" s="9"/>
      <c r="E16" s="11"/>
      <c r="F16" s="8"/>
      <c r="G16" s="8"/>
      <c r="H16" s="8"/>
      <c r="I16" s="8"/>
      <c r="J16" s="8"/>
      <c r="K16" s="8"/>
      <c r="L16" s="12"/>
      <c r="M16" s="12"/>
      <c r="N16" s="12"/>
      <c r="O16" s="12"/>
      <c r="P16" s="12"/>
    </row>
    <row r="17" spans="1:11" s="4" customFormat="1" ht="18.75" customHeight="1">
      <c r="A17" s="165" t="s">
        <v>131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s="4" customFormat="1" ht="15.6">
      <c r="A18" s="74" t="s">
        <v>82</v>
      </c>
      <c r="B18" s="75"/>
      <c r="C18" s="75"/>
      <c r="D18" s="75"/>
      <c r="E18" s="75"/>
      <c r="F18" s="75"/>
      <c r="G18" s="75"/>
      <c r="H18" s="75"/>
      <c r="I18" s="76"/>
      <c r="J18" s="159">
        <f>SUM(J12:J15)</f>
        <v>0</v>
      </c>
      <c r="K18" s="160"/>
    </row>
    <row r="19" spans="1:16" ht="15.6">
      <c r="A19" s="67" t="s">
        <v>15</v>
      </c>
      <c r="B19" s="68"/>
      <c r="C19" s="68"/>
      <c r="D19" s="68"/>
      <c r="E19" s="68"/>
      <c r="F19" s="68"/>
      <c r="G19" s="68"/>
      <c r="H19" s="68"/>
      <c r="I19" s="69"/>
      <c r="J19" s="159">
        <f>J20-J18</f>
        <v>0</v>
      </c>
      <c r="K19" s="160"/>
      <c r="L19" s="4"/>
      <c r="M19" s="4"/>
      <c r="N19" s="4"/>
      <c r="O19" s="4"/>
      <c r="P19" s="4"/>
    </row>
    <row r="20" spans="1:16" ht="16.2" thickBot="1">
      <c r="A20" s="70" t="s">
        <v>81</v>
      </c>
      <c r="B20" s="71"/>
      <c r="C20" s="71"/>
      <c r="D20" s="71"/>
      <c r="E20" s="71"/>
      <c r="F20" s="71"/>
      <c r="G20" s="71"/>
      <c r="H20" s="71"/>
      <c r="I20" s="72"/>
      <c r="J20" s="161">
        <f>SUM(K12:K15)</f>
        <v>0</v>
      </c>
      <c r="K20" s="162"/>
      <c r="L20" s="4"/>
      <c r="M20" s="4"/>
      <c r="N20" s="4"/>
      <c r="O20" s="4"/>
      <c r="P20" s="4"/>
    </row>
    <row r="21" spans="1:16" ht="24" customHeight="1">
      <c r="A21" s="5"/>
      <c r="B21" s="5"/>
      <c r="C21" s="5"/>
      <c r="D21" s="5"/>
      <c r="E21" s="13"/>
      <c r="F21" s="13"/>
      <c r="G21" s="13"/>
      <c r="H21" s="13"/>
      <c r="I21" s="13"/>
      <c r="J21" s="13"/>
      <c r="K21" s="13"/>
      <c r="L21" s="4"/>
      <c r="M21" s="4"/>
      <c r="N21" s="4"/>
      <c r="O21" s="4"/>
      <c r="P21" s="4"/>
    </row>
    <row r="22" spans="3:16" ht="21.75" customHeight="1">
      <c r="C22" s="99" t="s">
        <v>54</v>
      </c>
      <c r="D22" s="33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3:16" ht="19.2" customHeight="1" thickBot="1">
      <c r="C23" s="34"/>
      <c r="D23" s="34"/>
      <c r="G23" s="62"/>
      <c r="H23" s="60"/>
      <c r="I23" s="61"/>
      <c r="J23" s="61"/>
      <c r="K23" s="61"/>
      <c r="L23" s="61"/>
      <c r="M23" s="61"/>
      <c r="N23" s="61"/>
      <c r="O23" s="61"/>
      <c r="P23" s="61"/>
    </row>
    <row r="24" spans="3:16" ht="47.4" customHeight="1" thickBot="1">
      <c r="C24" s="225" t="s">
        <v>192</v>
      </c>
      <c r="D24" s="226"/>
      <c r="E24" s="227"/>
      <c r="F24" s="142" t="s">
        <v>159</v>
      </c>
      <c r="G24" s="143"/>
      <c r="H24" s="60"/>
      <c r="I24" s="61"/>
      <c r="J24" s="61"/>
      <c r="K24" s="61"/>
      <c r="L24" s="61"/>
      <c r="M24" s="61"/>
      <c r="N24" s="61"/>
      <c r="O24" s="61"/>
      <c r="P24" s="61"/>
    </row>
    <row r="25" spans="3:16" ht="90" customHeight="1">
      <c r="C25" s="136" t="s">
        <v>103</v>
      </c>
      <c r="D25" s="228"/>
      <c r="E25" s="137"/>
      <c r="F25" s="175" t="s">
        <v>11</v>
      </c>
      <c r="G25" s="133"/>
      <c r="H25" s="60"/>
      <c r="I25" s="61"/>
      <c r="J25" s="61"/>
      <c r="K25" s="61"/>
      <c r="L25" s="61"/>
      <c r="M25" s="61"/>
      <c r="N25" s="61"/>
      <c r="O25" s="61"/>
      <c r="P25" s="61"/>
    </row>
    <row r="26" spans="3:16" ht="82.95" customHeight="1">
      <c r="C26" s="163" t="s">
        <v>55</v>
      </c>
      <c r="D26" s="177"/>
      <c r="E26" s="164"/>
      <c r="F26" s="175" t="s">
        <v>11</v>
      </c>
      <c r="G26" s="133"/>
      <c r="H26" s="60"/>
      <c r="I26" s="61"/>
      <c r="J26" s="61"/>
      <c r="K26" s="61"/>
      <c r="L26" s="61"/>
      <c r="M26" s="61"/>
      <c r="N26" s="61"/>
      <c r="O26" s="61"/>
      <c r="P26" s="61"/>
    </row>
    <row r="27" spans="3:16" ht="37.95" customHeight="1">
      <c r="C27" s="163" t="s">
        <v>53</v>
      </c>
      <c r="D27" s="177"/>
      <c r="E27" s="164"/>
      <c r="F27" s="175" t="s">
        <v>11</v>
      </c>
      <c r="G27" s="133"/>
      <c r="H27" s="60"/>
      <c r="I27" s="61"/>
      <c r="J27" s="61"/>
      <c r="K27" s="61"/>
      <c r="L27" s="61"/>
      <c r="M27" s="61"/>
      <c r="N27" s="61"/>
      <c r="O27" s="61"/>
      <c r="P27" s="61"/>
    </row>
    <row r="28" spans="3:16" ht="46.95" customHeight="1">
      <c r="C28" s="163" t="s">
        <v>193</v>
      </c>
      <c r="D28" s="177"/>
      <c r="E28" s="164"/>
      <c r="F28" s="175" t="s">
        <v>11</v>
      </c>
      <c r="G28" s="133"/>
      <c r="H28" s="60"/>
      <c r="I28" s="61"/>
      <c r="J28" s="61"/>
      <c r="K28" s="61"/>
      <c r="L28" s="61"/>
      <c r="M28" s="61"/>
      <c r="N28" s="61"/>
      <c r="O28" s="61"/>
      <c r="P28" s="61"/>
    </row>
    <row r="29" spans="3:16" ht="46.95" customHeight="1">
      <c r="C29" s="163" t="s">
        <v>194</v>
      </c>
      <c r="D29" s="177"/>
      <c r="E29" s="164"/>
      <c r="F29" s="175" t="s">
        <v>11</v>
      </c>
      <c r="G29" s="133"/>
      <c r="H29" s="60"/>
      <c r="I29" s="61"/>
      <c r="J29" s="61"/>
      <c r="K29" s="61"/>
      <c r="L29" s="61"/>
      <c r="M29" s="61"/>
      <c r="N29" s="61"/>
      <c r="O29" s="61"/>
      <c r="P29" s="61"/>
    </row>
    <row r="30" spans="3:16" ht="26.4" customHeight="1">
      <c r="C30" s="232" t="s">
        <v>252</v>
      </c>
      <c r="D30" s="233"/>
      <c r="E30" s="234"/>
      <c r="F30" s="175" t="s">
        <v>11</v>
      </c>
      <c r="G30" s="133"/>
      <c r="H30" s="60"/>
      <c r="I30" s="61"/>
      <c r="J30" s="61"/>
      <c r="K30" s="61"/>
      <c r="L30" s="61"/>
      <c r="M30" s="61"/>
      <c r="N30" s="61"/>
      <c r="O30" s="61"/>
      <c r="P30" s="61"/>
    </row>
    <row r="31" spans="3:16" ht="26.4" customHeight="1">
      <c r="C31" s="163" t="s">
        <v>195</v>
      </c>
      <c r="D31" s="177"/>
      <c r="E31" s="164"/>
      <c r="F31" s="175" t="s">
        <v>11</v>
      </c>
      <c r="G31" s="133"/>
      <c r="H31" s="60"/>
      <c r="I31" s="61"/>
      <c r="J31" s="61"/>
      <c r="K31" s="61"/>
      <c r="L31" s="61"/>
      <c r="M31" s="61"/>
      <c r="N31" s="61"/>
      <c r="O31" s="61"/>
      <c r="P31" s="61"/>
    </row>
    <row r="32" spans="3:16" ht="16.2" thickBot="1">
      <c r="C32" s="222" t="s">
        <v>59</v>
      </c>
      <c r="D32" s="223"/>
      <c r="E32" s="224"/>
      <c r="F32" s="230" t="s">
        <v>11</v>
      </c>
      <c r="G32" s="231"/>
      <c r="H32" s="60"/>
      <c r="I32" s="61"/>
      <c r="J32" s="61"/>
      <c r="K32" s="61"/>
      <c r="L32" s="61"/>
      <c r="M32" s="61"/>
      <c r="N32" s="61"/>
      <c r="O32" s="61"/>
      <c r="P32" s="61"/>
    </row>
    <row r="33" spans="3:16" ht="15.6">
      <c r="C33" s="34"/>
      <c r="D33" s="34"/>
      <c r="E33" s="34"/>
      <c r="F33" s="34"/>
      <c r="G33" s="61"/>
      <c r="H33" s="60"/>
      <c r="I33" s="61"/>
      <c r="J33" s="61"/>
      <c r="K33" s="61"/>
      <c r="L33" s="61"/>
      <c r="M33" s="61"/>
      <c r="N33" s="61"/>
      <c r="O33" s="61"/>
      <c r="P33" s="61"/>
    </row>
    <row r="34" spans="3:16" ht="15.6">
      <c r="C34" s="229" t="s">
        <v>253</v>
      </c>
      <c r="D34" s="229"/>
      <c r="E34" s="229"/>
      <c r="F34" s="229"/>
      <c r="G34" s="229"/>
      <c r="H34" s="229"/>
      <c r="I34" s="229"/>
      <c r="J34" s="61"/>
      <c r="K34" s="61"/>
      <c r="L34" s="61"/>
      <c r="M34" s="61"/>
      <c r="N34" s="61"/>
      <c r="O34" s="61"/>
      <c r="P34" s="61"/>
    </row>
  </sheetData>
  <sheetProtection formatCells="0" formatColumns="0" formatRows="0" insertColumns="0" insertRows="0"/>
  <mergeCells count="33">
    <mergeCell ref="C34:I34"/>
    <mergeCell ref="C32:E32"/>
    <mergeCell ref="F27:G27"/>
    <mergeCell ref="F28:G28"/>
    <mergeCell ref="F30:G30"/>
    <mergeCell ref="F32:G32"/>
    <mergeCell ref="C29:E29"/>
    <mergeCell ref="C31:E31"/>
    <mergeCell ref="F29:G29"/>
    <mergeCell ref="F31:G31"/>
    <mergeCell ref="C27:E27"/>
    <mergeCell ref="C28:E28"/>
    <mergeCell ref="C30:E30"/>
    <mergeCell ref="A17:K17"/>
    <mergeCell ref="C24:E24"/>
    <mergeCell ref="C25:E25"/>
    <mergeCell ref="C26:E26"/>
    <mergeCell ref="F24:G24"/>
    <mergeCell ref="F25:G25"/>
    <mergeCell ref="F26:G26"/>
    <mergeCell ref="J18:K18"/>
    <mergeCell ref="J19:K19"/>
    <mergeCell ref="J20:K20"/>
    <mergeCell ref="A7:P7"/>
    <mergeCell ref="A10:P10"/>
    <mergeCell ref="A2:P2"/>
    <mergeCell ref="A3:D3"/>
    <mergeCell ref="E3:P3"/>
    <mergeCell ref="A4:D4"/>
    <mergeCell ref="E4:P4"/>
    <mergeCell ref="A5:D5"/>
    <mergeCell ref="E5:P5"/>
    <mergeCell ref="A8:S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D6B6C-A525-4FE7-88A7-847536A82F4F}">
  <sheetPr>
    <tabColor rgb="FFFF0000"/>
    <pageSetUpPr fitToPage="1"/>
  </sheetPr>
  <dimension ref="A1:S38"/>
  <sheetViews>
    <sheetView zoomScale="70" zoomScaleNormal="70" workbookViewId="0" topLeftCell="A1">
      <selection activeCell="C38" sqref="C38:I38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0.7109375" style="2" customWidth="1"/>
    <col min="4" max="4" width="11.8515625" style="2" customWidth="1"/>
    <col min="5" max="5" width="14.00390625" style="2" customWidth="1"/>
    <col min="6" max="6" width="14.8515625" style="2" customWidth="1"/>
    <col min="7" max="7" width="12.7109375" style="2" customWidth="1"/>
    <col min="8" max="8" width="13.00390625" style="2" customWidth="1"/>
    <col min="9" max="10" width="16.7109375" style="2" customWidth="1"/>
    <col min="11" max="11" width="12.00390625" style="2" customWidth="1"/>
    <col min="12" max="12" width="13.28125" style="2" customWidth="1"/>
    <col min="13" max="13" width="11.00390625" style="3" customWidth="1"/>
    <col min="14" max="15" width="13.421875" style="3" customWidth="1"/>
    <col min="16" max="16" width="11.421875" style="2" customWidth="1"/>
    <col min="17" max="16384" width="9.140625" style="2" customWidth="1"/>
  </cols>
  <sheetData>
    <row r="1" ht="15" thickBot="1">
      <c r="O1" s="3" t="s">
        <v>13</v>
      </c>
    </row>
    <row r="2" spans="1:15" s="21" customFormat="1" ht="21.6" customHeight="1">
      <c r="A2" s="146" t="s">
        <v>240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5" s="21" customFormat="1" ht="31.2" customHeight="1">
      <c r="A3" s="153" t="s">
        <v>9</v>
      </c>
      <c r="B3" s="154"/>
      <c r="C3" s="154"/>
      <c r="D3" s="149" t="s">
        <v>16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1:15" s="21" customFormat="1" ht="31.2" customHeight="1">
      <c r="A4" s="153" t="s">
        <v>14</v>
      </c>
      <c r="B4" s="154"/>
      <c r="C4" s="154"/>
      <c r="D4" s="149" t="s">
        <v>238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5" s="21" customFormat="1" ht="27" customHeight="1" thickBot="1">
      <c r="A5" s="156" t="s">
        <v>10</v>
      </c>
      <c r="B5" s="157"/>
      <c r="C5" s="157"/>
      <c r="D5" s="151" t="s">
        <v>11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</row>
    <row r="6" spans="1:13" s="21" customFormat="1" ht="15.6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5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9" s="21" customFormat="1" ht="43.5" customHeight="1">
      <c r="A8" s="127" t="s">
        <v>203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D9" s="1"/>
    </row>
    <row r="10" spans="1:15" ht="17.25" customHeight="1">
      <c r="A10" s="192" t="s">
        <v>186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</row>
    <row r="11" spans="1:15" ht="118.95" customHeight="1">
      <c r="A11" s="16" t="s">
        <v>7</v>
      </c>
      <c r="B11" s="38" t="s">
        <v>8</v>
      </c>
      <c r="C11" s="24" t="s">
        <v>136</v>
      </c>
      <c r="D11" s="85" t="s">
        <v>140</v>
      </c>
      <c r="E11" s="86" t="s">
        <v>147</v>
      </c>
      <c r="F11" s="86" t="s">
        <v>141</v>
      </c>
      <c r="G11" s="86" t="s">
        <v>142</v>
      </c>
      <c r="H11" s="87" t="s">
        <v>148</v>
      </c>
      <c r="I11" s="87" t="s">
        <v>149</v>
      </c>
      <c r="J11" s="87" t="s">
        <v>143</v>
      </c>
      <c r="K11" s="88" t="s">
        <v>144</v>
      </c>
      <c r="L11" s="86" t="s">
        <v>17</v>
      </c>
      <c r="M11" s="86" t="s">
        <v>145</v>
      </c>
      <c r="N11" s="86" t="s">
        <v>146</v>
      </c>
      <c r="O11" s="89" t="s">
        <v>83</v>
      </c>
    </row>
    <row r="12" spans="1:15" ht="119.4" customHeight="1">
      <c r="A12" s="26" t="s">
        <v>1</v>
      </c>
      <c r="B12" s="55" t="s">
        <v>41</v>
      </c>
      <c r="C12" s="51" t="s">
        <v>183</v>
      </c>
      <c r="D12" s="27" t="s">
        <v>127</v>
      </c>
      <c r="E12" s="36">
        <v>61200</v>
      </c>
      <c r="F12" s="104"/>
      <c r="G12" s="15"/>
      <c r="H12" s="6">
        <f>F12*(G12+1)</f>
        <v>0</v>
      </c>
      <c r="I12" s="31">
        <f>E12*F12</f>
        <v>0</v>
      </c>
      <c r="J12" s="6">
        <f>E12*H12</f>
        <v>0</v>
      </c>
      <c r="K12" s="14"/>
      <c r="L12" s="14"/>
      <c r="M12" s="14"/>
      <c r="N12" s="14"/>
      <c r="O12" s="93"/>
    </row>
    <row r="13" spans="1:15" ht="119.4" customHeight="1" thickBot="1">
      <c r="A13" s="29" t="s">
        <v>2</v>
      </c>
      <c r="B13" s="98" t="s">
        <v>42</v>
      </c>
      <c r="C13" s="53" t="s">
        <v>179</v>
      </c>
      <c r="D13" s="46" t="s">
        <v>127</v>
      </c>
      <c r="E13" s="17">
        <v>63200</v>
      </c>
      <c r="F13" s="105"/>
      <c r="G13" s="19"/>
      <c r="H13" s="20">
        <f>F13*(G13+1)</f>
        <v>0</v>
      </c>
      <c r="I13" s="32">
        <f>E13*F13</f>
        <v>0</v>
      </c>
      <c r="J13" s="20">
        <f>E13*H13</f>
        <v>0</v>
      </c>
      <c r="K13" s="18"/>
      <c r="L13" s="18"/>
      <c r="M13" s="18"/>
      <c r="N13" s="18"/>
      <c r="O13" s="94"/>
    </row>
    <row r="14" spans="1:15" s="4" customFormat="1" ht="14.25" customHeight="1" thickBot="1">
      <c r="A14" s="8"/>
      <c r="B14" s="8"/>
      <c r="C14" s="9"/>
      <c r="D14" s="11"/>
      <c r="E14" s="8"/>
      <c r="F14" s="8"/>
      <c r="G14" s="8"/>
      <c r="H14" s="8"/>
      <c r="I14" s="8"/>
      <c r="J14" s="8"/>
      <c r="K14" s="12"/>
      <c r="L14" s="12"/>
      <c r="M14" s="12"/>
      <c r="N14" s="12"/>
      <c r="O14" s="12"/>
    </row>
    <row r="15" spans="1:10" s="4" customFormat="1" ht="18.75" customHeight="1">
      <c r="A15" s="165" t="s">
        <v>187</v>
      </c>
      <c r="B15" s="166"/>
      <c r="C15" s="166"/>
      <c r="D15" s="166"/>
      <c r="E15" s="166"/>
      <c r="F15" s="166"/>
      <c r="G15" s="166"/>
      <c r="H15" s="166"/>
      <c r="I15" s="166"/>
      <c r="J15" s="167"/>
    </row>
    <row r="16" spans="1:10" s="4" customFormat="1" ht="15.6">
      <c r="A16" s="74" t="s">
        <v>82</v>
      </c>
      <c r="B16" s="75"/>
      <c r="C16" s="75"/>
      <c r="D16" s="75"/>
      <c r="E16" s="75"/>
      <c r="F16" s="75"/>
      <c r="G16" s="75"/>
      <c r="H16" s="76"/>
      <c r="I16" s="159">
        <f>SUM(I12:I13)</f>
        <v>0</v>
      </c>
      <c r="J16" s="160"/>
    </row>
    <row r="17" spans="1:15" ht="15.6">
      <c r="A17" s="67" t="s">
        <v>15</v>
      </c>
      <c r="B17" s="68"/>
      <c r="C17" s="68"/>
      <c r="D17" s="68"/>
      <c r="E17" s="68"/>
      <c r="F17" s="68"/>
      <c r="G17" s="68"/>
      <c r="H17" s="69"/>
      <c r="I17" s="159">
        <f>I18-I16</f>
        <v>0</v>
      </c>
      <c r="J17" s="160"/>
      <c r="K17" s="4"/>
      <c r="L17" s="4"/>
      <c r="M17" s="4"/>
      <c r="N17" s="4"/>
      <c r="O17" s="4"/>
    </row>
    <row r="18" spans="1:15" ht="16.2" thickBot="1">
      <c r="A18" s="70" t="s">
        <v>121</v>
      </c>
      <c r="B18" s="71"/>
      <c r="C18" s="71"/>
      <c r="D18" s="71"/>
      <c r="E18" s="71"/>
      <c r="F18" s="71"/>
      <c r="G18" s="71"/>
      <c r="H18" s="72"/>
      <c r="I18" s="161">
        <f>SUM(J12:J13)</f>
        <v>0</v>
      </c>
      <c r="J18" s="162"/>
      <c r="K18" s="4"/>
      <c r="L18" s="4"/>
      <c r="M18" s="4"/>
      <c r="N18" s="4"/>
      <c r="O18" s="4"/>
    </row>
    <row r="19" spans="1:15" ht="24" customHeight="1">
      <c r="A19" s="5"/>
      <c r="B19" s="5"/>
      <c r="C19" s="5"/>
      <c r="D19" s="13"/>
      <c r="E19" s="13"/>
      <c r="F19" s="13"/>
      <c r="G19" s="13"/>
      <c r="H19" s="13"/>
      <c r="I19" s="13"/>
      <c r="J19" s="13"/>
      <c r="K19" s="4"/>
      <c r="L19" s="4"/>
      <c r="M19" s="4"/>
      <c r="N19" s="4"/>
      <c r="O19" s="4"/>
    </row>
    <row r="20" spans="3:15" ht="21.75" customHeight="1">
      <c r="C20" s="99" t="s">
        <v>54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3:15" ht="19.2" customHeight="1" thickBot="1">
      <c r="C21" s="34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3:15" ht="36" customHeight="1" thickBot="1">
      <c r="C22" s="225" t="s">
        <v>184</v>
      </c>
      <c r="D22" s="226"/>
      <c r="E22" s="227"/>
      <c r="F22" s="142" t="s">
        <v>159</v>
      </c>
      <c r="G22" s="143"/>
      <c r="H22" s="61"/>
      <c r="I22" s="61"/>
      <c r="J22" s="61"/>
      <c r="K22" s="61"/>
      <c r="L22" s="61"/>
      <c r="M22" s="61"/>
      <c r="N22" s="61"/>
      <c r="O22" s="61"/>
    </row>
    <row r="23" spans="3:15" ht="69.6" customHeight="1">
      <c r="C23" s="179" t="s">
        <v>110</v>
      </c>
      <c r="D23" s="208"/>
      <c r="E23" s="209"/>
      <c r="F23" s="185" t="s">
        <v>11</v>
      </c>
      <c r="G23" s="131"/>
      <c r="H23" s="61"/>
      <c r="I23" s="61"/>
      <c r="J23" s="61"/>
      <c r="K23" s="61"/>
      <c r="L23" s="61"/>
      <c r="M23" s="61"/>
      <c r="N23" s="61"/>
      <c r="O23" s="61"/>
    </row>
    <row r="24" spans="3:15" ht="82.95" customHeight="1">
      <c r="C24" s="163" t="s">
        <v>55</v>
      </c>
      <c r="D24" s="177"/>
      <c r="E24" s="178"/>
      <c r="F24" s="235" t="s">
        <v>11</v>
      </c>
      <c r="G24" s="236"/>
      <c r="H24" s="61"/>
      <c r="I24" s="61"/>
      <c r="J24" s="61"/>
      <c r="K24" s="61"/>
      <c r="L24" s="61"/>
      <c r="M24" s="61"/>
      <c r="N24" s="61"/>
      <c r="O24" s="61"/>
    </row>
    <row r="25" spans="3:15" ht="26.4" customHeight="1">
      <c r="C25" s="232" t="s">
        <v>248</v>
      </c>
      <c r="D25" s="177"/>
      <c r="E25" s="178"/>
      <c r="F25" s="235" t="s">
        <v>11</v>
      </c>
      <c r="G25" s="236"/>
      <c r="H25" s="61"/>
      <c r="I25" s="61"/>
      <c r="J25" s="61"/>
      <c r="K25" s="61"/>
      <c r="L25" s="61"/>
      <c r="M25" s="61"/>
      <c r="N25" s="61"/>
      <c r="O25" s="61"/>
    </row>
    <row r="26" spans="3:15" ht="15.6" customHeight="1">
      <c r="C26" s="163" t="s">
        <v>53</v>
      </c>
      <c r="D26" s="177"/>
      <c r="E26" s="178"/>
      <c r="F26" s="235" t="s">
        <v>11</v>
      </c>
      <c r="G26" s="236"/>
      <c r="H26" s="61"/>
      <c r="I26" s="61"/>
      <c r="J26" s="61"/>
      <c r="K26" s="61"/>
      <c r="L26" s="61"/>
      <c r="M26" s="61"/>
      <c r="N26" s="61"/>
      <c r="O26" s="61"/>
    </row>
    <row r="27" spans="3:15" ht="37.2" customHeight="1">
      <c r="C27" s="163" t="s">
        <v>123</v>
      </c>
      <c r="D27" s="177"/>
      <c r="E27" s="178"/>
      <c r="F27" s="235" t="s">
        <v>11</v>
      </c>
      <c r="G27" s="236"/>
      <c r="H27" s="61"/>
      <c r="I27" s="61"/>
      <c r="J27" s="61"/>
      <c r="K27" s="61"/>
      <c r="L27" s="61"/>
      <c r="M27" s="61"/>
      <c r="N27" s="61"/>
      <c r="O27" s="61"/>
    </row>
    <row r="28" spans="3:15" ht="15.6" customHeight="1">
      <c r="C28" s="163" t="s">
        <v>207</v>
      </c>
      <c r="D28" s="177"/>
      <c r="E28" s="178"/>
      <c r="F28" s="235" t="s">
        <v>11</v>
      </c>
      <c r="G28" s="236"/>
      <c r="H28" s="61"/>
      <c r="I28" s="61"/>
      <c r="J28" s="61"/>
      <c r="K28" s="61"/>
      <c r="L28" s="61"/>
      <c r="M28" s="61"/>
      <c r="N28" s="61"/>
      <c r="O28" s="61"/>
    </row>
    <row r="29" spans="3:15" ht="15.6" customHeight="1">
      <c r="C29" s="163" t="s">
        <v>124</v>
      </c>
      <c r="D29" s="177"/>
      <c r="E29" s="178"/>
      <c r="F29" s="235" t="s">
        <v>11</v>
      </c>
      <c r="G29" s="236"/>
      <c r="H29" s="61"/>
      <c r="I29" s="61"/>
      <c r="J29" s="61"/>
      <c r="K29" s="61"/>
      <c r="L29" s="61"/>
      <c r="M29" s="61"/>
      <c r="N29" s="61"/>
      <c r="O29" s="61"/>
    </row>
    <row r="30" spans="3:15" ht="15.6" customHeight="1">
      <c r="C30" s="186" t="s">
        <v>125</v>
      </c>
      <c r="D30" s="187"/>
      <c r="E30" s="188"/>
      <c r="F30" s="235" t="s">
        <v>11</v>
      </c>
      <c r="G30" s="236"/>
      <c r="H30" s="61"/>
      <c r="I30" s="61"/>
      <c r="J30" s="61"/>
      <c r="K30" s="61"/>
      <c r="L30" s="61"/>
      <c r="M30" s="61"/>
      <c r="N30" s="61"/>
      <c r="O30" s="61"/>
    </row>
    <row r="31" spans="3:15" ht="15.6" customHeight="1">
      <c r="C31" s="163" t="s">
        <v>132</v>
      </c>
      <c r="D31" s="177"/>
      <c r="E31" s="178"/>
      <c r="F31" s="235" t="s">
        <v>11</v>
      </c>
      <c r="G31" s="236"/>
      <c r="H31" s="61"/>
      <c r="I31" s="61"/>
      <c r="J31" s="61"/>
      <c r="K31" s="61"/>
      <c r="L31" s="61"/>
      <c r="M31" s="61"/>
      <c r="N31" s="61"/>
      <c r="O31" s="61"/>
    </row>
    <row r="32" spans="3:15" ht="15.6" customHeight="1">
      <c r="C32" s="240" t="s">
        <v>126</v>
      </c>
      <c r="D32" s="241"/>
      <c r="E32" s="241"/>
      <c r="F32" s="235" t="s">
        <v>11</v>
      </c>
      <c r="G32" s="236"/>
      <c r="H32" s="61"/>
      <c r="I32" s="61"/>
      <c r="J32" s="61"/>
      <c r="K32" s="61"/>
      <c r="L32" s="61"/>
      <c r="M32" s="61"/>
      <c r="N32" s="61"/>
      <c r="O32" s="61"/>
    </row>
    <row r="33" spans="3:15" ht="15.6" customHeight="1">
      <c r="C33" s="163" t="s">
        <v>133</v>
      </c>
      <c r="D33" s="177"/>
      <c r="E33" s="178"/>
      <c r="F33" s="235" t="s">
        <v>11</v>
      </c>
      <c r="G33" s="236"/>
      <c r="H33" s="61"/>
      <c r="I33" s="61"/>
      <c r="J33" s="61"/>
      <c r="K33" s="61"/>
      <c r="L33" s="61"/>
      <c r="M33" s="61"/>
      <c r="N33" s="61"/>
      <c r="O33" s="61"/>
    </row>
    <row r="34" spans="3:15" ht="26.4" customHeight="1">
      <c r="C34" s="163" t="s">
        <v>208</v>
      </c>
      <c r="D34" s="177"/>
      <c r="E34" s="178"/>
      <c r="F34" s="235" t="s">
        <v>11</v>
      </c>
      <c r="G34" s="236"/>
      <c r="H34" s="61"/>
      <c r="I34" s="61"/>
      <c r="J34" s="61"/>
      <c r="K34" s="61"/>
      <c r="L34" s="61"/>
      <c r="M34" s="61"/>
      <c r="N34" s="61"/>
      <c r="O34" s="61"/>
    </row>
    <row r="35" spans="3:15" ht="15.6" customHeight="1">
      <c r="C35" s="163" t="s">
        <v>122</v>
      </c>
      <c r="D35" s="177"/>
      <c r="E35" s="178"/>
      <c r="F35" s="235" t="s">
        <v>11</v>
      </c>
      <c r="G35" s="236"/>
      <c r="H35" s="61"/>
      <c r="I35" s="61"/>
      <c r="J35" s="61"/>
      <c r="K35" s="61"/>
      <c r="L35" s="61"/>
      <c r="M35" s="61"/>
      <c r="N35" s="61"/>
      <c r="O35" s="61"/>
    </row>
    <row r="36" spans="3:15" ht="16.2" thickBot="1">
      <c r="C36" s="237" t="s">
        <v>185</v>
      </c>
      <c r="D36" s="238"/>
      <c r="E36" s="239"/>
      <c r="F36" s="199" t="s">
        <v>11</v>
      </c>
      <c r="G36" s="129"/>
      <c r="H36" s="61"/>
      <c r="I36" s="61"/>
      <c r="J36" s="61"/>
      <c r="K36" s="61"/>
      <c r="L36" s="61"/>
      <c r="M36" s="61"/>
      <c r="N36" s="61"/>
      <c r="O36" s="61"/>
    </row>
    <row r="37" spans="3:15" ht="15.6">
      <c r="C37" s="35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3:9" ht="15.6">
      <c r="C38" s="229" t="s">
        <v>253</v>
      </c>
      <c r="D38" s="229"/>
      <c r="E38" s="229"/>
      <c r="F38" s="229"/>
      <c r="G38" s="229"/>
      <c r="H38" s="229"/>
      <c r="I38" s="229"/>
    </row>
  </sheetData>
  <sheetProtection formatCells="0" formatColumns="0" formatRows="0" insertColumns="0" insertRows="0"/>
  <mergeCells count="45">
    <mergeCell ref="A15:J15"/>
    <mergeCell ref="F24:G24"/>
    <mergeCell ref="I16:J16"/>
    <mergeCell ref="I17:J17"/>
    <mergeCell ref="I18:J18"/>
    <mergeCell ref="F22:G22"/>
    <mergeCell ref="C22:E22"/>
    <mergeCell ref="F33:G33"/>
    <mergeCell ref="C31:E31"/>
    <mergeCell ref="C32:E32"/>
    <mergeCell ref="C33:E33"/>
    <mergeCell ref="F23:G23"/>
    <mergeCell ref="C23:E23"/>
    <mergeCell ref="C24:E24"/>
    <mergeCell ref="C27:E27"/>
    <mergeCell ref="C28:E28"/>
    <mergeCell ref="C29:E29"/>
    <mergeCell ref="C25:E25"/>
    <mergeCell ref="C26:E26"/>
    <mergeCell ref="A7:O7"/>
    <mergeCell ref="A10:O10"/>
    <mergeCell ref="A2:O2"/>
    <mergeCell ref="A3:C3"/>
    <mergeCell ref="D3:O3"/>
    <mergeCell ref="A4:C4"/>
    <mergeCell ref="D4:O4"/>
    <mergeCell ref="A5:C5"/>
    <mergeCell ref="D5:O5"/>
    <mergeCell ref="A8:S8"/>
    <mergeCell ref="C38:I38"/>
    <mergeCell ref="F34:G34"/>
    <mergeCell ref="F30:G30"/>
    <mergeCell ref="F25:G25"/>
    <mergeCell ref="F26:G26"/>
    <mergeCell ref="F27:G27"/>
    <mergeCell ref="F28:G28"/>
    <mergeCell ref="F29:G29"/>
    <mergeCell ref="F31:G31"/>
    <mergeCell ref="C30:E30"/>
    <mergeCell ref="C36:E36"/>
    <mergeCell ref="F36:G36"/>
    <mergeCell ref="F32:G32"/>
    <mergeCell ref="F35:G35"/>
    <mergeCell ref="C35:E35"/>
    <mergeCell ref="C34:E3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9279-F1B9-4E95-BC6C-C4CD4235796F}">
  <sheetPr>
    <tabColor rgb="FFFF0000"/>
    <pageSetUpPr fitToPage="1"/>
  </sheetPr>
  <dimension ref="A1:S32"/>
  <sheetViews>
    <sheetView zoomScale="70" zoomScaleNormal="70" workbookViewId="0" topLeftCell="A61">
      <selection activeCell="C30" sqref="C30:E30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2.28125" style="2" customWidth="1"/>
    <col min="4" max="4" width="12.7109375" style="2" customWidth="1"/>
    <col min="5" max="5" width="14.00390625" style="2" customWidth="1"/>
    <col min="6" max="6" width="14.8515625" style="2" customWidth="1"/>
    <col min="7" max="7" width="12.7109375" style="2" customWidth="1"/>
    <col min="8" max="8" width="13.00390625" style="2" customWidth="1"/>
    <col min="9" max="9" width="16.8515625" style="2" customWidth="1"/>
    <col min="10" max="10" width="16.28125" style="2" customWidth="1"/>
    <col min="11" max="11" width="12.00390625" style="2" customWidth="1"/>
    <col min="12" max="12" width="8.57421875" style="2" customWidth="1"/>
    <col min="13" max="13" width="11.00390625" style="3" customWidth="1"/>
    <col min="14" max="15" width="13.421875" style="3" customWidth="1"/>
    <col min="16" max="16" width="11.421875" style="2" customWidth="1"/>
    <col min="17" max="16384" width="9.140625" style="2" customWidth="1"/>
  </cols>
  <sheetData>
    <row r="1" ht="15" thickBot="1">
      <c r="O1" s="3" t="s">
        <v>13</v>
      </c>
    </row>
    <row r="2" spans="1:15" s="21" customFormat="1" ht="21.6" customHeight="1">
      <c r="A2" s="146" t="s">
        <v>240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5" s="21" customFormat="1" ht="31.2" customHeight="1">
      <c r="A3" s="153" t="s">
        <v>9</v>
      </c>
      <c r="B3" s="154"/>
      <c r="C3" s="154"/>
      <c r="D3" s="149" t="s">
        <v>16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1:15" s="21" customFormat="1" ht="31.2" customHeight="1">
      <c r="A4" s="153" t="s">
        <v>14</v>
      </c>
      <c r="B4" s="154"/>
      <c r="C4" s="154"/>
      <c r="D4" s="149" t="s">
        <v>169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5" s="21" customFormat="1" ht="27" customHeight="1" thickBot="1">
      <c r="A5" s="156" t="s">
        <v>10</v>
      </c>
      <c r="B5" s="157"/>
      <c r="C5" s="157"/>
      <c r="D5" s="151" t="s">
        <v>11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</row>
    <row r="6" spans="1:13" s="21" customFormat="1" ht="15.6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5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9" s="21" customFormat="1" ht="43.5" customHeight="1">
      <c r="A8" s="127" t="s">
        <v>203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D9" s="1"/>
    </row>
    <row r="10" spans="1:15" ht="17.25" customHeight="1">
      <c r="A10" s="192" t="s">
        <v>166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</row>
    <row r="11" spans="1:15" ht="99.6" customHeight="1">
      <c r="A11" s="16" t="s">
        <v>7</v>
      </c>
      <c r="B11" s="38" t="s">
        <v>8</v>
      </c>
      <c r="C11" s="24" t="s">
        <v>153</v>
      </c>
      <c r="D11" s="85" t="s">
        <v>140</v>
      </c>
      <c r="E11" s="86" t="s">
        <v>147</v>
      </c>
      <c r="F11" s="86" t="s">
        <v>141</v>
      </c>
      <c r="G11" s="86" t="s">
        <v>142</v>
      </c>
      <c r="H11" s="87" t="s">
        <v>148</v>
      </c>
      <c r="I11" s="87" t="s">
        <v>149</v>
      </c>
      <c r="J11" s="87" t="s">
        <v>143</v>
      </c>
      <c r="K11" s="88" t="s">
        <v>144</v>
      </c>
      <c r="L11" s="86" t="s">
        <v>17</v>
      </c>
      <c r="M11" s="86" t="s">
        <v>145</v>
      </c>
      <c r="N11" s="86" t="s">
        <v>146</v>
      </c>
      <c r="O11" s="89" t="s">
        <v>83</v>
      </c>
    </row>
    <row r="12" spans="1:15" ht="119.4" customHeight="1">
      <c r="A12" s="26" t="s">
        <v>1</v>
      </c>
      <c r="B12" s="52" t="s">
        <v>45</v>
      </c>
      <c r="C12" s="109" t="s">
        <v>211</v>
      </c>
      <c r="D12" s="27" t="s">
        <v>127</v>
      </c>
      <c r="E12" s="36">
        <v>2860</v>
      </c>
      <c r="F12" s="104"/>
      <c r="G12" s="15"/>
      <c r="H12" s="6">
        <f>F12*(G12+1)</f>
        <v>0</v>
      </c>
      <c r="I12" s="31">
        <f>E12*F12</f>
        <v>0</v>
      </c>
      <c r="J12" s="6">
        <f>E12*H12</f>
        <v>0</v>
      </c>
      <c r="K12" s="14"/>
      <c r="L12" s="14"/>
      <c r="M12" s="14"/>
      <c r="N12" s="14"/>
      <c r="O12" s="93"/>
    </row>
    <row r="13" spans="1:15" ht="119.4" customHeight="1">
      <c r="A13" s="26" t="s">
        <v>2</v>
      </c>
      <c r="B13" s="106" t="s">
        <v>43</v>
      </c>
      <c r="C13" s="107" t="s">
        <v>209</v>
      </c>
      <c r="D13" s="108" t="s">
        <v>127</v>
      </c>
      <c r="E13" s="36">
        <v>10440</v>
      </c>
      <c r="F13" s="104"/>
      <c r="G13" s="15"/>
      <c r="H13" s="6">
        <f>F13*(G13+1)</f>
        <v>0</v>
      </c>
      <c r="I13" s="31">
        <f>E13*F13</f>
        <v>0</v>
      </c>
      <c r="J13" s="6">
        <f>E13*H13</f>
        <v>0</v>
      </c>
      <c r="K13" s="14"/>
      <c r="L13" s="14"/>
      <c r="M13" s="14"/>
      <c r="N13" s="14"/>
      <c r="O13" s="93"/>
    </row>
    <row r="14" spans="1:15" ht="119.4" customHeight="1" thickBot="1">
      <c r="A14" s="29" t="s">
        <v>3</v>
      </c>
      <c r="B14" s="56" t="s">
        <v>44</v>
      </c>
      <c r="C14" s="53" t="s">
        <v>210</v>
      </c>
      <c r="D14" s="46" t="s">
        <v>127</v>
      </c>
      <c r="E14" s="17">
        <v>4130</v>
      </c>
      <c r="F14" s="105"/>
      <c r="G14" s="19"/>
      <c r="H14" s="20">
        <f aca="true" t="shared" si="0" ref="H14">F14*(G14+1)</f>
        <v>0</v>
      </c>
      <c r="I14" s="32">
        <f aca="true" t="shared" si="1" ref="I14">E14*F14</f>
        <v>0</v>
      </c>
      <c r="J14" s="20">
        <f>E14*H14</f>
        <v>0</v>
      </c>
      <c r="K14" s="18"/>
      <c r="L14" s="18"/>
      <c r="M14" s="18"/>
      <c r="N14" s="18"/>
      <c r="O14" s="94"/>
    </row>
    <row r="15" spans="1:15" s="4" customFormat="1" ht="14.25" customHeight="1" thickBot="1">
      <c r="A15" s="8"/>
      <c r="B15" s="8"/>
      <c r="C15" s="9"/>
      <c r="D15" s="11"/>
      <c r="E15" s="8"/>
      <c r="F15" s="8"/>
      <c r="G15" s="8"/>
      <c r="H15" s="8"/>
      <c r="I15" s="8"/>
      <c r="J15" s="8"/>
      <c r="K15" s="12"/>
      <c r="L15" s="12"/>
      <c r="M15" s="12"/>
      <c r="N15" s="12"/>
      <c r="O15" s="12"/>
    </row>
    <row r="16" spans="1:10" s="4" customFormat="1" ht="18.75" customHeight="1">
      <c r="A16" s="165" t="s">
        <v>167</v>
      </c>
      <c r="B16" s="166"/>
      <c r="C16" s="166"/>
      <c r="D16" s="166"/>
      <c r="E16" s="166"/>
      <c r="F16" s="166"/>
      <c r="G16" s="166"/>
      <c r="H16" s="166"/>
      <c r="I16" s="166"/>
      <c r="J16" s="167"/>
    </row>
    <row r="17" spans="1:10" s="4" customFormat="1" ht="15.6">
      <c r="A17" s="74" t="s">
        <v>82</v>
      </c>
      <c r="B17" s="75"/>
      <c r="C17" s="75"/>
      <c r="D17" s="75"/>
      <c r="E17" s="75"/>
      <c r="F17" s="75"/>
      <c r="G17" s="75"/>
      <c r="H17" s="76"/>
      <c r="I17" s="159">
        <f>SUM(I12:I14)</f>
        <v>0</v>
      </c>
      <c r="J17" s="160"/>
    </row>
    <row r="18" spans="1:15" ht="15.6">
      <c r="A18" s="67" t="s">
        <v>15</v>
      </c>
      <c r="B18" s="68"/>
      <c r="C18" s="68"/>
      <c r="D18" s="68"/>
      <c r="E18" s="68"/>
      <c r="F18" s="68"/>
      <c r="G18" s="68"/>
      <c r="H18" s="69"/>
      <c r="I18" s="159">
        <f>I19-I17</f>
        <v>0</v>
      </c>
      <c r="J18" s="160"/>
      <c r="K18" s="4"/>
      <c r="L18" s="4"/>
      <c r="M18" s="4"/>
      <c r="N18" s="4"/>
      <c r="O18" s="4"/>
    </row>
    <row r="19" spans="1:15" ht="16.2" thickBot="1">
      <c r="A19" s="70" t="s">
        <v>81</v>
      </c>
      <c r="B19" s="71"/>
      <c r="C19" s="71"/>
      <c r="D19" s="71"/>
      <c r="E19" s="71"/>
      <c r="F19" s="71"/>
      <c r="G19" s="71"/>
      <c r="H19" s="72"/>
      <c r="I19" s="161">
        <f>SUM(J12:J14)</f>
        <v>0</v>
      </c>
      <c r="J19" s="162"/>
      <c r="K19" s="4"/>
      <c r="L19" s="4"/>
      <c r="M19" s="4"/>
      <c r="N19" s="4"/>
      <c r="O19" s="4"/>
    </row>
    <row r="20" spans="1:15" ht="24" customHeight="1">
      <c r="A20" s="5"/>
      <c r="B20" s="5"/>
      <c r="C20" s="5"/>
      <c r="D20" s="13"/>
      <c r="E20" s="13"/>
      <c r="F20" s="13"/>
      <c r="G20" s="13"/>
      <c r="H20" s="13"/>
      <c r="I20" s="13"/>
      <c r="J20" s="13"/>
      <c r="K20" s="59"/>
      <c r="L20" s="59"/>
      <c r="M20" s="59"/>
      <c r="N20" s="91"/>
      <c r="O20" s="91"/>
    </row>
    <row r="21" spans="3:15" ht="21.75" customHeight="1">
      <c r="C21" s="99" t="s">
        <v>54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3:15" ht="21.75" customHeight="1" thickBot="1">
      <c r="C22" s="9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3:15" ht="43.2" customHeight="1" thickBot="1">
      <c r="C23" s="144" t="s">
        <v>168</v>
      </c>
      <c r="D23" s="176"/>
      <c r="E23" s="145"/>
      <c r="F23" s="142" t="s">
        <v>159</v>
      </c>
      <c r="G23" s="143"/>
      <c r="H23" s="61"/>
      <c r="I23" s="61"/>
      <c r="J23" s="61"/>
      <c r="K23" s="61"/>
      <c r="L23" s="61"/>
      <c r="M23" s="61"/>
      <c r="N23" s="61"/>
      <c r="O23" s="61"/>
    </row>
    <row r="24" spans="3:15" ht="69.6" customHeight="1">
      <c r="C24" s="179" t="s">
        <v>103</v>
      </c>
      <c r="D24" s="208"/>
      <c r="E24" s="209"/>
      <c r="F24" s="185" t="s">
        <v>11</v>
      </c>
      <c r="G24" s="131"/>
      <c r="H24" s="61"/>
      <c r="I24" s="61"/>
      <c r="J24" s="61"/>
      <c r="K24" s="61"/>
      <c r="L24" s="61"/>
      <c r="M24" s="61"/>
      <c r="N24" s="61"/>
      <c r="O24" s="61"/>
    </row>
    <row r="25" spans="3:15" ht="142.95" customHeight="1">
      <c r="C25" s="138" t="s">
        <v>55</v>
      </c>
      <c r="D25" s="210"/>
      <c r="E25" s="211"/>
      <c r="F25" s="175" t="s">
        <v>11</v>
      </c>
      <c r="G25" s="133"/>
      <c r="H25" s="61"/>
      <c r="I25" s="61"/>
      <c r="J25" s="61"/>
      <c r="K25" s="61"/>
      <c r="L25" s="61"/>
      <c r="M25" s="61"/>
      <c r="N25" s="61"/>
      <c r="O25" s="61"/>
    </row>
    <row r="26" spans="3:15" ht="15.6">
      <c r="C26" s="242" t="s">
        <v>53</v>
      </c>
      <c r="D26" s="243"/>
      <c r="E26" s="244"/>
      <c r="F26" s="175" t="s">
        <v>11</v>
      </c>
      <c r="G26" s="133"/>
      <c r="H26" s="61"/>
      <c r="I26" s="61"/>
      <c r="J26" s="61"/>
      <c r="K26" s="61"/>
      <c r="L26" s="61"/>
      <c r="M26" s="61"/>
      <c r="N26" s="61"/>
      <c r="O26" s="61"/>
    </row>
    <row r="27" spans="3:15" ht="26.4" customHeight="1">
      <c r="C27" s="138" t="s">
        <v>128</v>
      </c>
      <c r="D27" s="210"/>
      <c r="E27" s="211"/>
      <c r="F27" s="175" t="s">
        <v>11</v>
      </c>
      <c r="G27" s="133"/>
      <c r="H27" s="61"/>
      <c r="I27" s="61"/>
      <c r="J27" s="61"/>
      <c r="K27" s="61"/>
      <c r="L27" s="61"/>
      <c r="M27" s="61"/>
      <c r="N27" s="61"/>
      <c r="O27" s="61"/>
    </row>
    <row r="28" spans="3:15" ht="26.4" customHeight="1">
      <c r="C28" s="138" t="s">
        <v>57</v>
      </c>
      <c r="D28" s="210"/>
      <c r="E28" s="211"/>
      <c r="F28" s="175" t="s">
        <v>11</v>
      </c>
      <c r="G28" s="133"/>
      <c r="H28" s="61"/>
      <c r="I28" s="61"/>
      <c r="J28" s="61"/>
      <c r="K28" s="61"/>
      <c r="L28" s="61"/>
      <c r="M28" s="61"/>
      <c r="N28" s="61"/>
      <c r="O28" s="61"/>
    </row>
    <row r="29" spans="3:15" ht="15.6">
      <c r="C29" s="138" t="s">
        <v>170</v>
      </c>
      <c r="D29" s="210"/>
      <c r="E29" s="211"/>
      <c r="F29" s="175" t="s">
        <v>11</v>
      </c>
      <c r="G29" s="133"/>
      <c r="H29" s="61"/>
      <c r="I29" s="61"/>
      <c r="J29" s="61"/>
      <c r="K29" s="61"/>
      <c r="L29" s="61"/>
      <c r="M29" s="61"/>
      <c r="N29" s="61"/>
      <c r="O29" s="61"/>
    </row>
    <row r="30" spans="3:15" ht="15.6">
      <c r="C30" s="138" t="s">
        <v>212</v>
      </c>
      <c r="D30" s="210"/>
      <c r="E30" s="211"/>
      <c r="F30" s="175" t="s">
        <v>11</v>
      </c>
      <c r="G30" s="133"/>
      <c r="H30" s="61"/>
      <c r="I30" s="61"/>
      <c r="J30" s="61"/>
      <c r="K30" s="61"/>
      <c r="L30" s="61"/>
      <c r="M30" s="61"/>
      <c r="N30" s="61"/>
      <c r="O30" s="61"/>
    </row>
    <row r="31" spans="3:15" ht="15.6">
      <c r="C31" s="138" t="s">
        <v>124</v>
      </c>
      <c r="D31" s="210"/>
      <c r="E31" s="211"/>
      <c r="F31" s="175" t="s">
        <v>11</v>
      </c>
      <c r="G31" s="133"/>
      <c r="H31" s="61"/>
      <c r="I31" s="61"/>
      <c r="J31" s="61"/>
      <c r="K31" s="61"/>
      <c r="L31" s="61"/>
      <c r="M31" s="61"/>
      <c r="N31" s="61"/>
      <c r="O31" s="61"/>
    </row>
    <row r="32" spans="3:7" ht="15" thickBot="1">
      <c r="C32" s="245" t="s">
        <v>135</v>
      </c>
      <c r="D32" s="246"/>
      <c r="E32" s="246"/>
      <c r="F32" s="199" t="s">
        <v>11</v>
      </c>
      <c r="G32" s="129"/>
    </row>
  </sheetData>
  <sheetProtection formatCells="0" formatColumns="0" formatRows="0" insertColumns="0" insertRows="0"/>
  <mergeCells count="34">
    <mergeCell ref="C27:E27"/>
    <mergeCell ref="C28:E28"/>
    <mergeCell ref="C31:E31"/>
    <mergeCell ref="C32:E32"/>
    <mergeCell ref="F31:G31"/>
    <mergeCell ref="F32:G32"/>
    <mergeCell ref="F27:G27"/>
    <mergeCell ref="F28:G28"/>
    <mergeCell ref="F29:G29"/>
    <mergeCell ref="F30:G30"/>
    <mergeCell ref="C29:E29"/>
    <mergeCell ref="C30:E30"/>
    <mergeCell ref="F24:G24"/>
    <mergeCell ref="F25:G25"/>
    <mergeCell ref="F26:G26"/>
    <mergeCell ref="C24:E24"/>
    <mergeCell ref="C25:E25"/>
    <mergeCell ref="C26:E26"/>
    <mergeCell ref="A5:C5"/>
    <mergeCell ref="D5:O5"/>
    <mergeCell ref="A8:S8"/>
    <mergeCell ref="C23:E23"/>
    <mergeCell ref="F23:G23"/>
    <mergeCell ref="I17:J17"/>
    <mergeCell ref="I19:J19"/>
    <mergeCell ref="I18:J18"/>
    <mergeCell ref="A16:J16"/>
    <mergeCell ref="A7:O7"/>
    <mergeCell ref="A10:O10"/>
    <mergeCell ref="A2:O2"/>
    <mergeCell ref="A3:C3"/>
    <mergeCell ref="D3:O3"/>
    <mergeCell ref="A4:C4"/>
    <mergeCell ref="D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55F94-D63B-4861-80C9-E65FF5433641}">
  <sheetPr>
    <tabColor rgb="FFFF0000"/>
    <pageSetUpPr fitToPage="1"/>
  </sheetPr>
  <dimension ref="A1:S34"/>
  <sheetViews>
    <sheetView zoomScale="70" zoomScaleNormal="70" workbookViewId="0" topLeftCell="A28">
      <selection activeCell="K30" sqref="K30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5.00390625" style="2" customWidth="1"/>
    <col min="4" max="4" width="12.57421875" style="2" customWidth="1"/>
    <col min="5" max="5" width="14.140625" style="2" customWidth="1"/>
    <col min="6" max="6" width="11.57421875" style="2" customWidth="1"/>
    <col min="7" max="7" width="14.00390625" style="2" customWidth="1"/>
    <col min="8" max="8" width="14.8515625" style="2" customWidth="1"/>
    <col min="9" max="9" width="12.7109375" style="2" customWidth="1"/>
    <col min="10" max="10" width="13.00390625" style="2" customWidth="1"/>
    <col min="11" max="11" width="19.140625" style="2" customWidth="1"/>
    <col min="12" max="12" width="17.00390625" style="2" customWidth="1"/>
    <col min="13" max="13" width="12.00390625" style="2" customWidth="1"/>
    <col min="14" max="14" width="11.421875" style="2" customWidth="1"/>
    <col min="15" max="15" width="11.00390625" style="3" customWidth="1"/>
    <col min="16" max="16" width="15.28125" style="3" customWidth="1"/>
    <col min="17" max="17" width="13.421875" style="3" customWidth="1"/>
    <col min="18" max="18" width="11.421875" style="2" customWidth="1"/>
    <col min="19" max="16384" width="9.140625" style="2" customWidth="1"/>
  </cols>
  <sheetData>
    <row r="1" ht="15" thickBot="1">
      <c r="Q1" s="3" t="s">
        <v>13</v>
      </c>
    </row>
    <row r="2" spans="1:17" s="21" customFormat="1" ht="21.6" customHeight="1">
      <c r="A2" s="146" t="s">
        <v>240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s="21" customFormat="1" ht="31.2" customHeight="1">
      <c r="A3" s="153" t="s">
        <v>9</v>
      </c>
      <c r="B3" s="154"/>
      <c r="C3" s="154"/>
      <c r="D3" s="154"/>
      <c r="E3" s="149" t="s">
        <v>16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s="21" customFormat="1" ht="31.2" customHeight="1">
      <c r="A4" s="153" t="s">
        <v>14</v>
      </c>
      <c r="B4" s="154"/>
      <c r="C4" s="154"/>
      <c r="D4" s="154"/>
      <c r="E4" s="149" t="s">
        <v>178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</row>
    <row r="5" spans="1:17" s="21" customFormat="1" ht="27" customHeight="1" thickBot="1">
      <c r="A5" s="156" t="s">
        <v>10</v>
      </c>
      <c r="B5" s="157"/>
      <c r="C5" s="157"/>
      <c r="D5" s="157"/>
      <c r="E5" s="151" t="s">
        <v>11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2"/>
    </row>
    <row r="6" spans="1:15" s="21" customFormat="1" ht="15.6">
      <c r="A6" s="22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7" s="21" customFormat="1" ht="42" customHeight="1">
      <c r="A7" s="127" t="s">
        <v>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19" s="21" customFormat="1" ht="43.5" customHeight="1">
      <c r="A8" s="127" t="s">
        <v>203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17.25" customHeight="1" thickBot="1">
      <c r="F9" s="1"/>
    </row>
    <row r="10" spans="1:17" ht="17.25" customHeight="1">
      <c r="A10" s="192" t="s">
        <v>178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4"/>
    </row>
    <row r="11" spans="1:17" ht="108" customHeight="1">
      <c r="A11" s="16" t="s">
        <v>7</v>
      </c>
      <c r="B11" s="38" t="s">
        <v>8</v>
      </c>
      <c r="C11" s="247" t="s">
        <v>136</v>
      </c>
      <c r="D11" s="248"/>
      <c r="E11" s="249"/>
      <c r="F11" s="85" t="s">
        <v>140</v>
      </c>
      <c r="G11" s="86" t="s">
        <v>147</v>
      </c>
      <c r="H11" s="86" t="s">
        <v>141</v>
      </c>
      <c r="I11" s="86" t="s">
        <v>142</v>
      </c>
      <c r="J11" s="87" t="s">
        <v>148</v>
      </c>
      <c r="K11" s="87" t="s">
        <v>149</v>
      </c>
      <c r="L11" s="87" t="s">
        <v>143</v>
      </c>
      <c r="M11" s="88" t="s">
        <v>144</v>
      </c>
      <c r="N11" s="86" t="s">
        <v>17</v>
      </c>
      <c r="O11" s="86" t="s">
        <v>145</v>
      </c>
      <c r="P11" s="86" t="s">
        <v>146</v>
      </c>
      <c r="Q11" s="89" t="s">
        <v>83</v>
      </c>
    </row>
    <row r="12" spans="1:17" ht="115.2" customHeight="1" thickBot="1">
      <c r="A12" s="29" t="s">
        <v>1</v>
      </c>
      <c r="B12" s="56" t="s">
        <v>235</v>
      </c>
      <c r="C12" s="250" t="s">
        <v>179</v>
      </c>
      <c r="D12" s="251"/>
      <c r="E12" s="252"/>
      <c r="F12" s="46" t="s">
        <v>0</v>
      </c>
      <c r="G12" s="17">
        <v>30400</v>
      </c>
      <c r="H12" s="105"/>
      <c r="I12" s="111"/>
      <c r="J12" s="20">
        <f>H12*(I12+1)</f>
        <v>0</v>
      </c>
      <c r="K12" s="32">
        <f>G12*H12</f>
        <v>0</v>
      </c>
      <c r="L12" s="20">
        <f>G12*J12</f>
        <v>0</v>
      </c>
      <c r="M12" s="114"/>
      <c r="N12" s="114"/>
      <c r="O12" s="114"/>
      <c r="P12" s="114"/>
      <c r="Q12" s="115"/>
    </row>
    <row r="13" spans="1:17" s="4" customFormat="1" ht="14.25" customHeight="1" thickBot="1">
      <c r="A13" s="8"/>
      <c r="B13" s="8"/>
      <c r="C13" s="9"/>
      <c r="D13" s="9"/>
      <c r="E13" s="10"/>
      <c r="F13" s="11"/>
      <c r="G13" s="8"/>
      <c r="H13" s="8"/>
      <c r="I13" s="8"/>
      <c r="J13" s="8"/>
      <c r="K13" s="8"/>
      <c r="L13" s="8"/>
      <c r="M13" s="12"/>
      <c r="N13" s="12"/>
      <c r="O13" s="12"/>
      <c r="P13" s="12"/>
      <c r="Q13" s="12"/>
    </row>
    <row r="14" spans="1:12" s="4" customFormat="1" ht="18.75" customHeight="1">
      <c r="A14" s="165" t="s">
        <v>180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7"/>
    </row>
    <row r="15" spans="1:12" s="4" customFormat="1" ht="15.6">
      <c r="A15" s="74" t="s">
        <v>82</v>
      </c>
      <c r="B15" s="75"/>
      <c r="C15" s="75"/>
      <c r="D15" s="75"/>
      <c r="E15" s="75"/>
      <c r="F15" s="75"/>
      <c r="G15" s="75"/>
      <c r="H15" s="75"/>
      <c r="I15" s="75"/>
      <c r="J15" s="76"/>
      <c r="K15" s="159">
        <f>SUM(K12:K12)</f>
        <v>0</v>
      </c>
      <c r="L15" s="160"/>
    </row>
    <row r="16" spans="1:17" ht="15.6">
      <c r="A16" s="67" t="s">
        <v>15</v>
      </c>
      <c r="B16" s="68"/>
      <c r="C16" s="68"/>
      <c r="D16" s="68"/>
      <c r="E16" s="68"/>
      <c r="F16" s="68"/>
      <c r="G16" s="68"/>
      <c r="H16" s="68"/>
      <c r="I16" s="68"/>
      <c r="J16" s="69"/>
      <c r="K16" s="159">
        <f>K17-K15</f>
        <v>0</v>
      </c>
      <c r="L16" s="160"/>
      <c r="M16" s="4"/>
      <c r="N16" s="4"/>
      <c r="O16" s="4"/>
      <c r="P16" s="4"/>
      <c r="Q16" s="4"/>
    </row>
    <row r="17" spans="1:17" ht="16.2" thickBot="1">
      <c r="A17" s="70" t="s">
        <v>81</v>
      </c>
      <c r="B17" s="71"/>
      <c r="C17" s="71"/>
      <c r="D17" s="71"/>
      <c r="E17" s="71"/>
      <c r="F17" s="71"/>
      <c r="G17" s="71"/>
      <c r="H17" s="71"/>
      <c r="I17" s="71"/>
      <c r="J17" s="72"/>
      <c r="K17" s="161">
        <f>SUM(L12:L12)</f>
        <v>0</v>
      </c>
      <c r="L17" s="162"/>
      <c r="M17" s="4"/>
      <c r="N17" s="4"/>
      <c r="O17" s="4"/>
      <c r="P17" s="4"/>
      <c r="Q17" s="4"/>
    </row>
    <row r="18" spans="1:17" ht="24" customHeight="1">
      <c r="A18" s="5"/>
      <c r="B18" s="5"/>
      <c r="C18" s="5"/>
      <c r="D18" s="5"/>
      <c r="E18" s="13"/>
      <c r="F18" s="13"/>
      <c r="G18" s="13"/>
      <c r="H18" s="13"/>
      <c r="I18" s="13"/>
      <c r="J18" s="13"/>
      <c r="K18" s="13"/>
      <c r="L18" s="13"/>
      <c r="M18" s="4"/>
      <c r="N18" s="4"/>
      <c r="O18" s="4"/>
      <c r="P18" s="4"/>
      <c r="Q18" s="4"/>
    </row>
    <row r="19" spans="3:17" ht="21.75" customHeight="1">
      <c r="C19" s="99" t="s">
        <v>54</v>
      </c>
      <c r="D19" s="33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3:17" ht="19.2" customHeight="1" thickBot="1">
      <c r="C20" s="34"/>
      <c r="D20" s="34"/>
      <c r="E20" s="62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3:17" ht="69.6" customHeight="1" thickBot="1">
      <c r="C21" s="144" t="s">
        <v>181</v>
      </c>
      <c r="D21" s="176"/>
      <c r="E21" s="145"/>
      <c r="F21" s="142" t="s">
        <v>159</v>
      </c>
      <c r="G21" s="143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3:17" ht="82.95" customHeight="1">
      <c r="C22" s="179" t="s">
        <v>182</v>
      </c>
      <c r="D22" s="208"/>
      <c r="E22" s="208"/>
      <c r="F22" s="185" t="s">
        <v>11</v>
      </c>
      <c r="G22" s="13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3:17" ht="73.95" customHeight="1">
      <c r="C23" s="163" t="s">
        <v>55</v>
      </c>
      <c r="D23" s="177"/>
      <c r="E23" s="177"/>
      <c r="F23" s="175" t="s">
        <v>11</v>
      </c>
      <c r="G23" s="133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3:17" ht="53.4" customHeight="1">
      <c r="C24" s="163" t="s">
        <v>53</v>
      </c>
      <c r="D24" s="177"/>
      <c r="E24" s="177"/>
      <c r="F24" s="175" t="s">
        <v>11</v>
      </c>
      <c r="G24" s="133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3:17" ht="52.95" customHeight="1">
      <c r="C25" s="163" t="s">
        <v>120</v>
      </c>
      <c r="D25" s="177"/>
      <c r="E25" s="177"/>
      <c r="F25" s="175" t="s">
        <v>11</v>
      </c>
      <c r="G25" s="133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3:17" ht="52.95" customHeight="1">
      <c r="C26" s="163" t="s">
        <v>129</v>
      </c>
      <c r="D26" s="177"/>
      <c r="E26" s="177"/>
      <c r="F26" s="175" t="s">
        <v>11</v>
      </c>
      <c r="G26" s="133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3:17" ht="52.95" customHeight="1">
      <c r="C27" s="163" t="s">
        <v>130</v>
      </c>
      <c r="D27" s="177"/>
      <c r="E27" s="177"/>
      <c r="F27" s="175" t="s">
        <v>11</v>
      </c>
      <c r="G27" s="133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3:17" ht="26.4" customHeight="1">
      <c r="C28" s="163" t="s">
        <v>213</v>
      </c>
      <c r="D28" s="177"/>
      <c r="E28" s="177"/>
      <c r="F28" s="175" t="s">
        <v>11</v>
      </c>
      <c r="G28" s="133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3:17" ht="26.4" customHeight="1">
      <c r="C29" s="163" t="s">
        <v>214</v>
      </c>
      <c r="D29" s="177"/>
      <c r="E29" s="177"/>
      <c r="F29" s="175" t="s">
        <v>11</v>
      </c>
      <c r="G29" s="133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3:17" ht="26.4" customHeight="1">
      <c r="C30" s="163" t="s">
        <v>135</v>
      </c>
      <c r="D30" s="177"/>
      <c r="E30" s="177"/>
      <c r="F30" s="175" t="s">
        <v>11</v>
      </c>
      <c r="G30" s="133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3:17" ht="16.2" customHeight="1">
      <c r="C31" s="163" t="s">
        <v>59</v>
      </c>
      <c r="D31" s="177"/>
      <c r="E31" s="177"/>
      <c r="F31" s="175" t="s">
        <v>11</v>
      </c>
      <c r="G31" s="133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3:17" ht="50.25" customHeight="1" thickBot="1">
      <c r="C32" s="237" t="s">
        <v>249</v>
      </c>
      <c r="D32" s="238"/>
      <c r="E32" s="238"/>
      <c r="F32" s="230" t="s">
        <v>11</v>
      </c>
      <c r="G32" s="23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3:17" ht="15.6">
      <c r="C33" s="35"/>
      <c r="D33" s="35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3:17" ht="15.6">
      <c r="C34" s="123" t="s">
        <v>253</v>
      </c>
      <c r="D34" s="123"/>
      <c r="E34" s="123"/>
      <c r="F34" s="123"/>
      <c r="G34" s="123"/>
      <c r="H34" s="123"/>
      <c r="I34" s="123"/>
      <c r="M34" s="3"/>
      <c r="N34" s="3"/>
      <c r="P34" s="2"/>
      <c r="Q34" s="2"/>
    </row>
  </sheetData>
  <sheetProtection formatCells="0" formatColumns="0" formatRows="0" insertColumns="0" insertRows="0"/>
  <mergeCells count="40">
    <mergeCell ref="C27:E27"/>
    <mergeCell ref="F27:G27"/>
    <mergeCell ref="C25:E25"/>
    <mergeCell ref="F25:G25"/>
    <mergeCell ref="C26:E26"/>
    <mergeCell ref="F26:G26"/>
    <mergeCell ref="F31:G31"/>
    <mergeCell ref="C32:E32"/>
    <mergeCell ref="F32:G32"/>
    <mergeCell ref="F28:G28"/>
    <mergeCell ref="C29:E29"/>
    <mergeCell ref="F29:G29"/>
    <mergeCell ref="C30:E30"/>
    <mergeCell ref="F30:G30"/>
    <mergeCell ref="C28:E28"/>
    <mergeCell ref="C31:E31"/>
    <mergeCell ref="A14:L14"/>
    <mergeCell ref="C11:E11"/>
    <mergeCell ref="C12:E12"/>
    <mergeCell ref="C24:E24"/>
    <mergeCell ref="F24:G24"/>
    <mergeCell ref="K15:L15"/>
    <mergeCell ref="K16:L16"/>
    <mergeCell ref="K17:L17"/>
    <mergeCell ref="F23:G23"/>
    <mergeCell ref="C21:E21"/>
    <mergeCell ref="F21:G21"/>
    <mergeCell ref="C22:E22"/>
    <mergeCell ref="F22:G22"/>
    <mergeCell ref="C23:E23"/>
    <mergeCell ref="A7:Q7"/>
    <mergeCell ref="A10:Q10"/>
    <mergeCell ref="A2:Q2"/>
    <mergeCell ref="A3:D3"/>
    <mergeCell ref="E3:Q3"/>
    <mergeCell ref="A4:D4"/>
    <mergeCell ref="E4:Q4"/>
    <mergeCell ref="A5:D5"/>
    <mergeCell ref="E5:Q5"/>
    <mergeCell ref="A8:S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Čintalová Lenka</dc:creator>
  <cp:keywords/>
  <dc:description/>
  <cp:lastModifiedBy>Kristýna Heralová</cp:lastModifiedBy>
  <cp:lastPrinted>2023-08-09T17:31:40Z</cp:lastPrinted>
  <dcterms:created xsi:type="dcterms:W3CDTF">2015-06-10T10:34:03Z</dcterms:created>
  <dcterms:modified xsi:type="dcterms:W3CDTF">2023-10-04T09:35:07Z</dcterms:modified>
  <cp:category/>
  <cp:version/>
  <cp:contentType/>
  <cp:contentStatus/>
</cp:coreProperties>
</file>