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16" yWindow="65416" windowWidth="29040" windowHeight="15840" activeTab="0"/>
  </bookViews>
  <sheets>
    <sheet name="část 1 - Elektromateriál" sheetId="3" r:id="rId1"/>
    <sheet name="část 2 - Instalatérský materiál" sheetId="4" r:id="rId2"/>
    <sheet name="část 3 - Stavební materiál" sheetId="5" r:id="rId3"/>
    <sheet name="část 4 - Zámečnický materiál" sheetId="6" r:id="rId4"/>
  </sheets>
  <definedNames>
    <definedName name="_xlnm.Print_Area" localSheetId="0">'část 1 - Elektromateriál'!$A$1:$L$141</definedName>
    <definedName name="_xlnm.Print_Area" localSheetId="1">'část 2 - Instalatérský materiál'!$A$1:$L$83</definedName>
    <definedName name="_xlnm.Print_Area" localSheetId="2">'část 3 - Stavební materiál'!$A$1:$L$76</definedName>
    <definedName name="_xlnm.Print_Area" localSheetId="3">'část 4 - Zámečnický materiál'!$A$1:$L$87</definedName>
  </definedNames>
  <calcPr calcId="181029"/>
</workbook>
</file>

<file path=xl/sharedStrings.xml><?xml version="1.0" encoding="utf-8"?>
<sst xmlns="http://schemas.openxmlformats.org/spreadsheetml/2006/main" count="1087" uniqueCount="491">
  <si>
    <t>Název</t>
  </si>
  <si>
    <t>MJ</t>
  </si>
  <si>
    <t>Cena bez DPH/MJ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</si>
  <si>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</si>
  <si>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</si>
  <si>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</si>
  <si>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</si>
  <si>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</si>
  <si>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</si>
  <si>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</si>
  <si>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</si>
  <si>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</si>
  <si>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</si>
  <si>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</si>
  <si>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</si>
  <si>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</si>
  <si>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</si>
  <si>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</si>
  <si>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</si>
  <si>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</si>
  <si>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</si>
  <si>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</si>
  <si>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</si>
  <si>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</si>
  <si>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</si>
  <si>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</si>
  <si>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</si>
  <si>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</si>
  <si>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</si>
  <si>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</si>
  <si>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</si>
  <si>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</si>
  <si>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</si>
  <si>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</si>
  <si>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</si>
  <si>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</si>
  <si>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</si>
  <si>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</si>
  <si>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</si>
  <si>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</si>
  <si>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</si>
  <si>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</si>
  <si>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</si>
  <si>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</si>
  <si>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</si>
  <si>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</si>
  <si>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</si>
  <si>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</si>
  <si>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</si>
  <si>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</si>
  <si>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</si>
  <si>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</si>
  <si>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</si>
  <si>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</si>
  <si>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</si>
  <si>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</si>
  <si>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</si>
  <si>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</si>
  <si>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</si>
  <si>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</si>
  <si>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</si>
  <si>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</si>
  <si>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</si>
  <si>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</si>
  <si>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</si>
  <si>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</si>
  <si>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</si>
  <si>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</si>
  <si>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</si>
  <si>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</si>
  <si>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</si>
  <si>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</si>
  <si>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</si>
  <si>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</si>
  <si>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</si>
  <si>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</si>
  <si>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</si>
  <si>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</si>
  <si>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</si>
  <si>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</si>
  <si>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</si>
  <si>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</si>
  <si>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</si>
  <si>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</si>
  <si>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</si>
  <si>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</si>
  <si>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</si>
  <si>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</si>
  <si>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</si>
  <si>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</si>
  <si>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</si>
  <si>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</si>
  <si>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</si>
  <si>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</si>
  <si>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</si>
  <si>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</si>
  <si>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</si>
  <si>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</si>
  <si>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</si>
  <si>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</si>
  <si>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</si>
  <si>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</si>
  <si>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</si>
  <si>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</si>
  <si>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</si>
  <si>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</si>
  <si>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</si>
  <si>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</si>
  <si>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</si>
  <si>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</si>
  <si>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</si>
  <si>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</si>
  <si>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</si>
  <si>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</si>
  <si>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</si>
  <si>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</si>
  <si>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</si>
  <si>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</si>
  <si>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</si>
  <si>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122.</t>
  </si>
  <si>
    <t>Katalogové číslo/kód</t>
  </si>
  <si>
    <t>P.č.</t>
  </si>
  <si>
    <t>19.</t>
  </si>
  <si>
    <t>115.</t>
  </si>
  <si>
    <t>119.</t>
  </si>
  <si>
    <t>120.</t>
  </si>
  <si>
    <t>123.</t>
  </si>
  <si>
    <t>124.</t>
  </si>
  <si>
    <t>125.</t>
  </si>
  <si>
    <t>126.</t>
  </si>
  <si>
    <t>127.</t>
  </si>
  <si>
    <t>128.</t>
  </si>
  <si>
    <t>Výše 21 % DPH</t>
  </si>
  <si>
    <t xml:space="preserve">Cena s 21% DPH/MJ </t>
  </si>
  <si>
    <t>ID</t>
  </si>
  <si>
    <t>Identifikace dodavatele (úřední název společnosti, IČO):</t>
  </si>
  <si>
    <t>SPECIFIKACE A CENY ZBOŽÍ - MATERIÁL PRO ÚDRŽBU</t>
  </si>
  <si>
    <t>1-rám Swing 3901G-A00010B1 bílá</t>
  </si>
  <si>
    <t>Baterie Varta B23GA mini alkalická</t>
  </si>
  <si>
    <t>Cyky 3C x 2,5 CYKY-J (kruhy á 100 m)</t>
  </si>
  <si>
    <t>Cyky 5C x 10 cyky - J</t>
  </si>
  <si>
    <t>Cyky 5C x 2,5 CYKY-J</t>
  </si>
  <si>
    <t>CYKY 5C X 6 CYKY-J</t>
  </si>
  <si>
    <t>Elektroměr 884 DTS 353_L 60 A 7 m LCD</t>
  </si>
  <si>
    <t>Chránič proud PF6-25/2/003-A</t>
  </si>
  <si>
    <t>Chránič proud PF6-25/4/003-A</t>
  </si>
  <si>
    <t>Chránič proud PF7-25/4/003</t>
  </si>
  <si>
    <t>Chránič proud PFL6-16/1N/B/003</t>
  </si>
  <si>
    <t>Chránič proud PFL7-16/1N/B/0,03</t>
  </si>
  <si>
    <t>Jistič LTN-16B-1</t>
  </si>
  <si>
    <t>Jistič PL7_C40/3</t>
  </si>
  <si>
    <t>Jistič PL7-B10/1</t>
  </si>
  <si>
    <t>Jistič PL7-B16/1</t>
  </si>
  <si>
    <t>Jistič PL7-B20/1</t>
  </si>
  <si>
    <t>Jistič PL7-B25/1</t>
  </si>
  <si>
    <t>Jistič PL7-B25/3</t>
  </si>
  <si>
    <t>Jistič PL7-C20/3</t>
  </si>
  <si>
    <t>Kabel F/FTP HSEKP423HA</t>
  </si>
  <si>
    <t>Kabel prodl 20/1 zas. 3x1,5</t>
  </si>
  <si>
    <t>Kondenzátor 2uF 400 V s vývody</t>
  </si>
  <si>
    <t>Led pásek 2216 12 V</t>
  </si>
  <si>
    <t>Lišta prop G-3L-1000/10</t>
  </si>
  <si>
    <t>Matice PG 13,5 BL-14</t>
  </si>
  <si>
    <t>MATICE PG 9 BL-12</t>
  </si>
  <si>
    <t>Můstek N 7 modrý rozbočovací</t>
  </si>
  <si>
    <t>Nástavec AS/25-SN</t>
  </si>
  <si>
    <t>Pásek vázací 10 cm x 2,5 černý</t>
  </si>
  <si>
    <t>Pásek vázací 16 cm černý</t>
  </si>
  <si>
    <t>Pásek vázací 31 cm černý</t>
  </si>
  <si>
    <t>Pásek vázací 37 cm 368x4,8</t>
  </si>
  <si>
    <t>Pásek vázací VPC 5/200 černý</t>
  </si>
  <si>
    <t>Pásek vázací VPC 5/250 černý</t>
  </si>
  <si>
    <t>Pásek vázací VPC 5/280 černý</t>
  </si>
  <si>
    <t>Proudový chránič PF7-40/4/0,03</t>
  </si>
  <si>
    <t>Příchytka 2037 18-30 TD 24-34</t>
  </si>
  <si>
    <t>Příslušenství svítidla SM uzávěr</t>
  </si>
  <si>
    <t>Skříň ake 09 IP54 se svorkami</t>
  </si>
  <si>
    <t>Skříň scame 24 mod.</t>
  </si>
  <si>
    <t>Skříň scame 8 mod. na zeď</t>
  </si>
  <si>
    <t>Skříň zas nge 32</t>
  </si>
  <si>
    <t>Spínač průběžný šňůrový bílý 10A/250 V</t>
  </si>
  <si>
    <t>Spínač průběžný šňůrový bílý 2A/250V</t>
  </si>
  <si>
    <t>Spínač VAC S 40 JPU 1103 A6/R skříň</t>
  </si>
  <si>
    <t>Spojka na kopoflex 40</t>
  </si>
  <si>
    <t>Svit modus led LLLX4000</t>
  </si>
  <si>
    <t>Svit modus led LLLX6000</t>
  </si>
  <si>
    <t>Svit Panlux lady 100W IP44</t>
  </si>
  <si>
    <t>Svorka hlak 25-5/10 stoupací 5-pol</t>
  </si>
  <si>
    <t>Svorka přístroj 4060SP 4-6 mm vrtaná mosaz</t>
  </si>
  <si>
    <t>Svorka Wago 221-412 nova</t>
  </si>
  <si>
    <t>Svorka Wago 221-415 5x0,08-4mm</t>
  </si>
  <si>
    <t>Svorka Wago 2273-202 bílá</t>
  </si>
  <si>
    <t>Svorka Wago 2273-203 oranžová</t>
  </si>
  <si>
    <t>Svorka Wago 2273-204 rudá</t>
  </si>
  <si>
    <t>Svorka Wago 2273-205 žlutá</t>
  </si>
  <si>
    <t>Svorka Wago 2773-2401 prima</t>
  </si>
  <si>
    <t>Svorka zemnící ZS 16 Bernard</t>
  </si>
  <si>
    <t>Šňůra flexo 91</t>
  </si>
  <si>
    <t>Tango 1-rám bílá</t>
  </si>
  <si>
    <t>Tango 2-rám bílá</t>
  </si>
  <si>
    <t>Tango 3 -ram. bílá</t>
  </si>
  <si>
    <t>Tango 4 - ram. bílá</t>
  </si>
  <si>
    <t>Tango 5-rám bílá</t>
  </si>
  <si>
    <t>Tango IP44 zas 1x220</t>
  </si>
  <si>
    <t>Tango spin C bezšroubový</t>
  </si>
  <si>
    <t>Tango spín. C 1 bezšroubový</t>
  </si>
  <si>
    <t>Tango spín. C 52 bezšroubový</t>
  </si>
  <si>
    <t>Tango spín. C 6 bezšroubový</t>
  </si>
  <si>
    <t>Tango víčko spin. C1 bílá</t>
  </si>
  <si>
    <t>Tango víčko spin. C5 bílá</t>
  </si>
  <si>
    <t>Tango ZAS 1x220 bezšroubový</t>
  </si>
  <si>
    <t>Tango zas 2x220 otoč.</t>
  </si>
  <si>
    <t>Trubka kopoflex 40 BA</t>
  </si>
  <si>
    <t>Trubka SpirexGus 2311</t>
  </si>
  <si>
    <t>Víčko Swing zás. dat. 5014G-A02018 B1 bílá</t>
  </si>
  <si>
    <t>Víčko V 68 sádr.</t>
  </si>
  <si>
    <t>Vidlice 32A/5P bals quick 2148</t>
  </si>
  <si>
    <t>Vidlice 5536-2154</t>
  </si>
  <si>
    <t>Výložník SK 1 - 500 žárový</t>
  </si>
  <si>
    <t>Výložník SK 2 - 500 žárový</t>
  </si>
  <si>
    <t>Vypínač páčkový KN3</t>
  </si>
  <si>
    <t>Vývodka PG 13,5 IP65 světle šedá</t>
  </si>
  <si>
    <t>VÝVODKA PG 9 IP65 svetle seda</t>
  </si>
  <si>
    <t>Zásuvka nástěnná 32A/5P bals quick</t>
  </si>
  <si>
    <t>Zásuvka praktik 5518-2069S 2x220 V šedá</t>
  </si>
  <si>
    <t>Zásuvka praktik 5518-2929S 220V</t>
  </si>
  <si>
    <t>Zásuvka rozdvojka RW 2-1 bílá</t>
  </si>
  <si>
    <t>Zásuvka vestavná mondo 16A/5P bytová</t>
  </si>
  <si>
    <t>Zdroj led 45W 12V pro led panel</t>
  </si>
  <si>
    <t>ZKOUSECKA SN-4</t>
  </si>
  <si>
    <t>Zvonek bezdr BZ7</t>
  </si>
  <si>
    <t>Žárovka led 17,5 W 2450 lm</t>
  </si>
  <si>
    <t>Žárovka LED 5,5W E27 MEG 2800K ilum. P45</t>
  </si>
  <si>
    <t>Žárovka led 6,5 W E27 filament</t>
  </si>
  <si>
    <t>Kus</t>
  </si>
  <si>
    <t>Metr</t>
  </si>
  <si>
    <t>Balení</t>
  </si>
  <si>
    <t xml:space="preserve">Předpokládaná spotřeba za 2 roky/MJ </t>
  </si>
  <si>
    <t>Cena bez DPH celkem za spotřebu za 2 roky</t>
  </si>
  <si>
    <t>Cena s DPH celkem za spotřebu za 2 roky</t>
  </si>
  <si>
    <t>Kartuše Kemap 385 g, bernzomatic</t>
  </si>
  <si>
    <t>Kartuše RAF-ND D35 nízká</t>
  </si>
  <si>
    <t>Klingerit holendr tes - NY CH1/125A 2</t>
  </si>
  <si>
    <t>Koleno HTB 40/45</t>
  </si>
  <si>
    <t>Koleno HTB 40/87,5</t>
  </si>
  <si>
    <t>Koleno HTB 50/45</t>
  </si>
  <si>
    <t>Koleno HTB 50/87,5</t>
  </si>
  <si>
    <t>Koleno mosazné č. 1 1/2</t>
  </si>
  <si>
    <t>Koleno pozink 1/2 x 3/4 redukované</t>
  </si>
  <si>
    <t>Koleno PPR 25/90</t>
  </si>
  <si>
    <t>Kroužek O 18x14</t>
  </si>
  <si>
    <t>Mezikus pro napojení pračky/myčky 5/4</t>
  </si>
  <si>
    <t>Nástěnka PPR 25x3/4 MZD</t>
  </si>
  <si>
    <t>Nátrubek PPR 25</t>
  </si>
  <si>
    <t>Objímka instal. šroub. 25-30 mm 3/4</t>
  </si>
  <si>
    <t>Odbočka HTEA 50/40/87</t>
  </si>
  <si>
    <t>Prodloužení 3/4 x 15 mm kované</t>
  </si>
  <si>
    <t>Prodloužení 3/4 x 20 mm</t>
  </si>
  <si>
    <t>Ramínko výtokové kulaté 20 cm chrom</t>
  </si>
  <si>
    <t>Ramínko výtokové ploché 20 cm chrom</t>
  </si>
  <si>
    <t>Ramínko výtokové ploché 30 cm chrom</t>
  </si>
  <si>
    <t>Ramínko výtokové ploché S 20 cm chrom</t>
  </si>
  <si>
    <t>Redukce 40-32</t>
  </si>
  <si>
    <t>Redukce 50-40</t>
  </si>
  <si>
    <t>Redukce mosazná obrácená 1x3/4</t>
  </si>
  <si>
    <t>Rychlospojka 3/4 FLO, Extol, Soft</t>
  </si>
  <si>
    <t>Sada šroubů WC NEREZ M6x70mm</t>
  </si>
  <si>
    <t>Sifon dřez 89 mm + přepad dřezu plast</t>
  </si>
  <si>
    <t>Sifon dvoudřez s připojením 50/40</t>
  </si>
  <si>
    <t>Sprch. hadice 150 cm 1/2 konus dvouzám. kov</t>
  </si>
  <si>
    <t>Šoupátko klin. 6/4 V3040-DN40</t>
  </si>
  <si>
    <t>Šroub - kombi M8x80mm</t>
  </si>
  <si>
    <t>Šroubení topenářské 3/4 přímé</t>
  </si>
  <si>
    <t>Těsnění 24x14 převleč. matice kling. 3/4</t>
  </si>
  <si>
    <t>Těsnění ventil topení 1/2</t>
  </si>
  <si>
    <t>Těsnění ventil topení 3/4</t>
  </si>
  <si>
    <t>T-kus PPR 25x3/4 x 25 MZD</t>
  </si>
  <si>
    <t>Topenář. půlšroubení 1 x 3/4</t>
  </si>
  <si>
    <t>Trubka HTEM 40/500 mm</t>
  </si>
  <si>
    <t>Trubka HTEM 50/500 mm</t>
  </si>
  <si>
    <t>Trubka PP-RCT EVO 25x2,8 S4</t>
  </si>
  <si>
    <t>Uzávěr kul. voda páčka 15/B DN50</t>
  </si>
  <si>
    <t>Uzávěr kul. voda páčka závit ven</t>
  </si>
  <si>
    <t>Ventil odvzdušňovací automatický</t>
  </si>
  <si>
    <t>Ventil odvzdušňovací automatický 88/1 3/8</t>
  </si>
  <si>
    <t>Ventil odvzdušňovací automatický 99/1 3/8</t>
  </si>
  <si>
    <t>Ventil pračkový KLUM ZK 3/4</t>
  </si>
  <si>
    <t>Vpust podlahová 50 boční bílá</t>
  </si>
  <si>
    <t>Vsuvka mosazná 1/2</t>
  </si>
  <si>
    <t>Vsuvka mosazná 3/4</t>
  </si>
  <si>
    <t>Vsuvka mosazná 3/8</t>
  </si>
  <si>
    <t>Vypouštěcí ventil WC A-2000 chrom</t>
  </si>
  <si>
    <t>Zátka instalatérská 1/2 červená</t>
  </si>
  <si>
    <t>Zátka instalatérská 1/2 modrá</t>
  </si>
  <si>
    <t>ČÁST 2 - INSTALATÉRSKÝ MATERIÁL</t>
  </si>
  <si>
    <t>ČÁST 1 - ELEKTROMATERIÁL</t>
  </si>
  <si>
    <t>Deska izol malá 300x300x5 cemvin</t>
  </si>
  <si>
    <t>Dveře bílé 110 plné L- hladké-voština</t>
  </si>
  <si>
    <t>Dveře bílé 70 plné L-hladké-voština</t>
  </si>
  <si>
    <t>Dveře bílé 80 plné L- hladké-voština</t>
  </si>
  <si>
    <t>Dveře bílé 80 plné P- hladké-voština</t>
  </si>
  <si>
    <t>Dveře bílé se sklem, 80 P</t>
  </si>
  <si>
    <t>Fanka zednická 210 mm</t>
  </si>
  <si>
    <t>Hmoždinka H 10 nylon</t>
  </si>
  <si>
    <t>Hydroizolace jednosložková koupelna 2,5 kg</t>
  </si>
  <si>
    <t>Hydroizolace jednosložková koupelna 5 kg</t>
  </si>
  <si>
    <t>Kladivo 300 g</t>
  </si>
  <si>
    <t>Klínky na obklad 0-8 mm 30 ks/bal</t>
  </si>
  <si>
    <t>Lišta ukončovací bílá vnější 2,5 m</t>
  </si>
  <si>
    <t>Lišta ukončovací bílá vnitřní 2,5 m</t>
  </si>
  <si>
    <t>Lžíce nerez zednická 160x110 mm</t>
  </si>
  <si>
    <t>Mřížka k válečku PVC 27 cm</t>
  </si>
  <si>
    <t>Mřížka větrací 50 mm PVC bílá síťovina</t>
  </si>
  <si>
    <t>Multiclear desky</t>
  </si>
  <si>
    <t>Obklad bílý mat 20x20 cm</t>
  </si>
  <si>
    <t>Obrubník zahr. 5/20/100 šedý</t>
  </si>
  <si>
    <t>Obrubník zahr. 5/20/50 šedý</t>
  </si>
  <si>
    <t>Palice gum. 55 mm dřev. ruk. CZ černá</t>
  </si>
  <si>
    <t>Palice gumová dřev. rukojeť</t>
  </si>
  <si>
    <t>Pěnovací nástavec Basic</t>
  </si>
  <si>
    <t>Polystyren fasádní EPS 70F 4cm - 6m2</t>
  </si>
  <si>
    <t>Potěr betonový jemný 0,7 mm 25 kg</t>
  </si>
  <si>
    <t>Prkno netříděné</t>
  </si>
  <si>
    <t>Sádra 5 kg</t>
  </si>
  <si>
    <t>Sekáč SDS plochý 20/250 mm</t>
  </si>
  <si>
    <t>Sekáč SDS plochý 40/250</t>
  </si>
  <si>
    <t>Sekáč SDS špice 250 mm</t>
  </si>
  <si>
    <t>Síť svařovaná 8 mm 100x100 mm 3x2 m KY49</t>
  </si>
  <si>
    <t>Skoba zednická Pz 140 mm</t>
  </si>
  <si>
    <t>Špachtle malá 50 mm</t>
  </si>
  <si>
    <t>Štětec plochý univerzální 2</t>
  </si>
  <si>
    <t>Štětec zárohový 2 - 50 mm</t>
  </si>
  <si>
    <t>Trubička náhradní na PU pěnu</t>
  </si>
  <si>
    <t>Vědro stavební zednické 16l černé PVC</t>
  </si>
  <si>
    <t>Ytong 60x25x5 cm</t>
  </si>
  <si>
    <t>Ytong klasik 60x25x10 cm</t>
  </si>
  <si>
    <t>Zárubeň ZAKO YH 100 DV/90P</t>
  </si>
  <si>
    <t>ČÁST 3 - STAVEBNÍ MATERIÁL</t>
  </si>
  <si>
    <t>ČÁST 4 - ZÁMEČNICKÝ MATERIÁL</t>
  </si>
  <si>
    <t>CE 125x1x22 ocel/nerez</t>
  </si>
  <si>
    <t>CE 150x1,6x2x22,2 ocel, nerez</t>
  </si>
  <si>
    <t>Drát vázací 1,2/100 m pozink</t>
  </si>
  <si>
    <t>Eurovrut 4,5 x 45</t>
  </si>
  <si>
    <t>Eurovrut 6 x 80</t>
  </si>
  <si>
    <t>Eurovrut 6 x 90</t>
  </si>
  <si>
    <t>Háček Twenty universal</t>
  </si>
  <si>
    <t>Kleště na odizol. kabelů 160 mm</t>
  </si>
  <si>
    <t>Klíč víceúčelový LK1</t>
  </si>
  <si>
    <t>Konsole 200 x 250</t>
  </si>
  <si>
    <t>Kování dv.  nerez PZ/72 štít</t>
  </si>
  <si>
    <t>Kování dv.  mat/nikl PZ/72 štít</t>
  </si>
  <si>
    <t>List pil. Oboustranny kov 2951</t>
  </si>
  <si>
    <t>Lustrhák 60 mm pozink</t>
  </si>
  <si>
    <t>Matka M10 3D Pz DIN 6334</t>
  </si>
  <si>
    <t>Matka M16 PZN</t>
  </si>
  <si>
    <t>Matka M4 pozink</t>
  </si>
  <si>
    <t>Matka M5 zn</t>
  </si>
  <si>
    <t>Matka M6 pojistná ZN p8.8 DIN 985</t>
  </si>
  <si>
    <t>Montpáka UH, obyč. ocel</t>
  </si>
  <si>
    <t>Nástavec na bity 1/4 výsuvný 80 mm</t>
  </si>
  <si>
    <t>Odlitek klíč obyč.</t>
  </si>
  <si>
    <t>Odlitek Mul-T-Lock, Asix, SGHK</t>
  </si>
  <si>
    <t>Podl. 5.0 pozink</t>
  </si>
  <si>
    <t>Podložka 5 (5x16) s gumou/5x14</t>
  </si>
  <si>
    <t>Podložka 6,4x12x1,6 Pz plochá</t>
  </si>
  <si>
    <t>Podložka 8,4</t>
  </si>
  <si>
    <t>Podložka M5 DIN 9021 pod nýty</t>
  </si>
  <si>
    <t>Podložka M6 DIN 9021 pod nýty</t>
  </si>
  <si>
    <t>Podložka M8 DIN 9021 pod nýty</t>
  </si>
  <si>
    <t>Podpěrka garáž. dveří 250x14</t>
  </si>
  <si>
    <t>Přechodka na trn 6/7 8/10</t>
  </si>
  <si>
    <t>Řetěz 3x32 mm nezkoušený dlouhé oko</t>
  </si>
  <si>
    <t>Svorka lan. 6</t>
  </si>
  <si>
    <t>Svorka lan. 8</t>
  </si>
  <si>
    <t>Šroub M10x60 1101 4014</t>
  </si>
  <si>
    <t>Šroub M5x30 zap. hlava s drážkou</t>
  </si>
  <si>
    <t>Šroub M6x70 pz</t>
  </si>
  <si>
    <t>Šroub rámový 7,5 x 122 Pz Turbo</t>
  </si>
  <si>
    <t>Tex 4,2x22 z.h.</t>
  </si>
  <si>
    <t>Tex 4,2x38 z.h.DIN 7504P</t>
  </si>
  <si>
    <t>Tex 4,8 x 25 Pz zap.hl.</t>
  </si>
  <si>
    <t>Tex 4,8x32 pulk. hl. pz</t>
  </si>
  <si>
    <t>Vložka Euro Plus 30+35 SU/na jeden</t>
  </si>
  <si>
    <t>Vrták 1,5 HSS</t>
  </si>
  <si>
    <t>Vrták 1.0</t>
  </si>
  <si>
    <t>Vrták 2,5 HSS, 2, 6 mm, 2, 8 HSS</t>
  </si>
  <si>
    <t>Vrták 2.0 HSS</t>
  </si>
  <si>
    <t>Vrták 3 HSS</t>
  </si>
  <si>
    <t>Vrták 4,5 HSS</t>
  </si>
  <si>
    <t>Vrták 4.0 HSS, 3,9 HSS</t>
  </si>
  <si>
    <t>Vrutošroub M10x80 Pz</t>
  </si>
  <si>
    <t>Zámek vložkový K221 L</t>
  </si>
  <si>
    <t>Zámek vložkový K221 P</t>
  </si>
  <si>
    <t>Závěs trojúhelníkový 100x30x65x2</t>
  </si>
  <si>
    <t>Celková cena s DPH za předpokládanou spotřebu za 2 roky</t>
  </si>
  <si>
    <t>Celková cena bez DPH za předpokládanou spotřebu za 2 roky</t>
  </si>
  <si>
    <t>Brusný papír typ Black/Deck</t>
  </si>
  <si>
    <t>Olej Konkor 101 405 300 ml/10</t>
  </si>
  <si>
    <t>Páska izol PIB 25/7,5 - 222</t>
  </si>
  <si>
    <t>Páska izol PVC 15/10 211P rudá</t>
  </si>
  <si>
    <t>Sedátko WC A60 Bílé antibacterial</t>
  </si>
  <si>
    <t>Štětka zednická hranatá 170x75 mm</t>
  </si>
  <si>
    <t>Štětka zednická kulatá 108 mm</t>
  </si>
  <si>
    <t>Klíč 17-19 oboustranný G895/17</t>
  </si>
  <si>
    <t>Klíč 6-7 oboustranný G895/6</t>
  </si>
  <si>
    <t>Klíč 7-8, 7-9</t>
  </si>
  <si>
    <t>Klíč 8-10 oboustranný G895/8</t>
  </si>
  <si>
    <t>Zadlabací zámek K221 L, P</t>
  </si>
  <si>
    <t>Šroubov. sada elektrikářská 6 ks</t>
  </si>
  <si>
    <t>Kleště siko 250 mm střed. čep leštěné PVC</t>
  </si>
  <si>
    <t>Kleště siko 300 mm rapid automat</t>
  </si>
  <si>
    <t>Kleště štip. 200 mm rabicové</t>
  </si>
  <si>
    <t>Obchodní označení nabízeného zboží</t>
  </si>
  <si>
    <t>Kleště sada total ind. CrV 3 ks</t>
  </si>
  <si>
    <t>Příloha č. 1 Výzvy VZ38/2023</t>
  </si>
  <si>
    <t xml:space="preserve">  35545, 37448 </t>
  </si>
  <si>
    <t>Pilník jehlové s plast. ruk. sada 10 ks</t>
  </si>
  <si>
    <t>36133, 38116</t>
  </si>
  <si>
    <t xml:space="preserve"> 37564,  37915</t>
  </si>
  <si>
    <t>Jistič PL7-B16/3</t>
  </si>
  <si>
    <t>Pozn.: Pokud tato Technická specifikace nebo jiná část zadávací dokumentace včetně všech jejích příloh obsahuje požadavky a odkazy na obchodní firmy, názvy nebo specifická označení výrobků, nebo patentů na vynálezy, užitné vzory, průmyslové vzory, ochranné známky nebo označení původu, zadavatel výslovně uvádí, že umožňuje použití i jiných, kvalitativně 
a technicky rovnocenných či lepších řešení, které budou splňovat požadavky na předmět plnění veřejné zakázky.</t>
  </si>
  <si>
    <t>Baterie -3V6-1/2AA 3,6V Lithium</t>
  </si>
  <si>
    <t xml:space="preserve">Kabel category CAT6A STP </t>
  </si>
  <si>
    <t>Krabice KO 100 E</t>
  </si>
  <si>
    <t>Krabice KO 125 E odbočná</t>
  </si>
  <si>
    <t>Krabice KP 68 nova</t>
  </si>
  <si>
    <t>Krabice KPL 64-50/2LD dvojnásobná do sádrokartonu</t>
  </si>
  <si>
    <t>Lišta LHD 17x17 HD</t>
  </si>
  <si>
    <t>Lišta LV 11x10 HD</t>
  </si>
  <si>
    <t>Svítilna kapesní 2xA</t>
  </si>
  <si>
    <t>Spínač 20A skříň</t>
  </si>
  <si>
    <t>Krabice KPL 64-50/3LD na krabice přístroj sadu</t>
  </si>
  <si>
    <t>Krabice KT 250</t>
  </si>
  <si>
    <t>Krabice kul 68-45/LD</t>
  </si>
  <si>
    <t>Přechodka DG PPR 25x"3/4"</t>
  </si>
  <si>
    <t>Kulový kohout MM páka 3/4"</t>
  </si>
  <si>
    <t>150 nást. baterie byt. jádro ram. 30 cm</t>
  </si>
  <si>
    <t>150 nást. dřez. baterie ploch. rám. 210</t>
  </si>
  <si>
    <t>stoj. dřez. baterie s ramínkem 210 mm</t>
  </si>
  <si>
    <t>Nap. ventil plast boční 1/2 - 3/8 UNI</t>
  </si>
  <si>
    <t xml:space="preserve">Sifon umyvadla kov chrom s matkou </t>
  </si>
  <si>
    <t>Spona hadicová 16-28</t>
  </si>
  <si>
    <t xml:space="preserve">Sprch. koncovka 1 - fční </t>
  </si>
  <si>
    <t xml:space="preserve">Teflonová páska PROFESIONAL velká </t>
  </si>
  <si>
    <t xml:space="preserve">Těsnění výtok. ramínka ploché 18mm </t>
  </si>
  <si>
    <t>kus</t>
  </si>
  <si>
    <t>Barva bílý Mat 5 kg</t>
  </si>
  <si>
    <t>Pěna DB montážní trubičková 750 ml</t>
  </si>
  <si>
    <t>Hmota flex.spár.bílá 2 kg</t>
  </si>
  <si>
    <t>Hmoždinka Duopower 10x50</t>
  </si>
  <si>
    <t>Hmoždinka  Duopower 10x80 L</t>
  </si>
  <si>
    <t>Hmoždinka  SX 8x40</t>
  </si>
  <si>
    <t>Hmoždinka  SXRL 14 x 180</t>
  </si>
  <si>
    <t>Hmoždinka  UX 10x60 uni</t>
  </si>
  <si>
    <t>Hmoždinka  UX 6x50 L</t>
  </si>
  <si>
    <t>Hmoždinka  UX 8x50 R s límečkem</t>
  </si>
  <si>
    <t>Lepidlo cementové 25 kg</t>
  </si>
  <si>
    <t>Finální stěrka 3 kg</t>
  </si>
  <si>
    <t>Korunka diamant 6 ks sada</t>
  </si>
  <si>
    <t>Lepidlo High Tack 290 ml</t>
  </si>
  <si>
    <t>Malta jádrová 30 kg</t>
  </si>
  <si>
    <t>Montážní pěna 500 ml spray</t>
  </si>
  <si>
    <t xml:space="preserve">Potěr cementový jemný 30 kg </t>
  </si>
  <si>
    <t>Tmel spárovací na sádrokarton 5 kg</t>
  </si>
  <si>
    <t>Váleček s vaničkou - sada 100 mm</t>
  </si>
  <si>
    <t>Eurovrut 8x120  SK LHZZ T40</t>
  </si>
  <si>
    <t>Eurovrut 8x140  SK LHZZ T40</t>
  </si>
  <si>
    <t xml:space="preserve">Imbus sada 9 ks prodl. barevné </t>
  </si>
  <si>
    <t>Kleště štípací boční 180</t>
  </si>
  <si>
    <t>Silikon Sanitární čirý bílý 315 ml</t>
  </si>
  <si>
    <t>Zavírač DC120</t>
  </si>
  <si>
    <t>Čepel náhradní ulamovací 18 mm 10 ks</t>
  </si>
  <si>
    <t>Brusný papír s.z. 93x185 bal. 10 ks</t>
  </si>
  <si>
    <t>Krabice kup 68 LP/4 SK 4-nas do sadrokartonu</t>
  </si>
  <si>
    <t>Krabice LK 80 x 28 T lištová</t>
  </si>
  <si>
    <t>Krabice kup 68LP SK do sádrokartonu</t>
  </si>
  <si>
    <t>Krabice LK 80x28 2T</t>
  </si>
  <si>
    <t>Krabice LK 80x28 2ZT</t>
  </si>
  <si>
    <t>Krabice LK 80x28 R/1 lištová</t>
  </si>
  <si>
    <t>Krabice LK 80x28 T</t>
  </si>
  <si>
    <t>Krabice mini 25 prázdná IP55 šedá</t>
  </si>
  <si>
    <t>Pásek vázací stahovací 20 cm (200 x 3,5 mm)</t>
  </si>
  <si>
    <t>Pásek vázací stahovací 29 cm (290 x 4,8 mm)</t>
  </si>
  <si>
    <t>Pásek vázací stahovací 37 cm (370 x 4,8 mm)</t>
  </si>
  <si>
    <t>121.</t>
  </si>
  <si>
    <t>Izolační páska PVC 15/10 211P bílá</t>
  </si>
  <si>
    <t>Izolační páska PVC 15/10 211P černá</t>
  </si>
  <si>
    <t>Samolepící bezpečnostní tabulka formátu A5, symbol a text : Pozor elektrické zařízení Hlavní vypínač Vypni v nebezpečí Nehas vodou</t>
  </si>
  <si>
    <t>Sada</t>
  </si>
  <si>
    <t>Počet kusů v balení (je-li relevantní)</t>
  </si>
  <si>
    <t>Příloha č. 1 Výzvy VZ38/2023; příloha A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</si>
</sst>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82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3" xfId="23" applyFont="1" applyBorder="1" applyAlignment="1">
      <alignment horizontal="left" vertical="center" wrapText="1"/>
      <protection/>
    </xf>
    <xf numFmtId="0" fontId="0" fillId="0" borderId="3" xfId="23" applyFont="1" applyBorder="1" applyAlignment="1">
      <alignment horizontal="left" vertical="center" wrapText="1"/>
      <protection/>
    </xf>
    <xf numFmtId="0" fontId="7" fillId="0" borderId="4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0" borderId="3" xfId="23" applyFont="1" applyBorder="1" applyAlignment="1">
      <alignment horizontal="center" vertical="center"/>
      <protection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4" borderId="0" xfId="21" applyFont="1" applyFill="1" applyBorder="1" applyAlignment="1">
      <alignment horizontal="left" vertical="center" wrapText="1"/>
    </xf>
    <xf numFmtId="0" fontId="7" fillId="2" borderId="0" xfId="23" applyFont="1" applyFill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0" fontId="6" fillId="3" borderId="7" xfId="22" applyFont="1" applyFill="1" applyBorder="1" applyAlignment="1">
      <alignment horizontal="center" vertical="center" wrapText="1"/>
      <protection/>
    </xf>
    <xf numFmtId="0" fontId="3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1" fillId="0" borderId="0" xfId="21" applyFont="1" applyBorder="1" applyAlignment="1">
      <alignment horizontal="center" vertical="center" wrapText="1"/>
    </xf>
    <xf numFmtId="4" fontId="0" fillId="5" borderId="3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2" borderId="4" xfId="23" applyFont="1" applyFill="1" applyBorder="1" applyAlignment="1">
      <alignment horizontal="center" vertical="center"/>
      <protection/>
    </xf>
    <xf numFmtId="0" fontId="0" fillId="2" borderId="3" xfId="23" applyFont="1" applyFill="1" applyBorder="1" applyAlignment="1">
      <alignment horizontal="left" vertical="center" wrapText="1"/>
      <protection/>
    </xf>
    <xf numFmtId="0" fontId="7" fillId="2" borderId="3" xfId="23" applyFont="1" applyFill="1" applyBorder="1" applyAlignment="1">
      <alignment horizontal="center" vertical="center"/>
      <protection/>
    </xf>
    <xf numFmtId="0" fontId="7" fillId="2" borderId="3" xfId="23" applyFont="1" applyFill="1" applyBorder="1" applyAlignment="1">
      <alignment horizontal="left" vertical="center" wrapText="1"/>
      <protection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49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11" fillId="6" borderId="9" xfId="21" applyFont="1" applyFill="1" applyBorder="1" applyAlignment="1">
      <alignment horizontal="center" vertical="center" wrapText="1"/>
    </xf>
    <xf numFmtId="164" fontId="11" fillId="6" borderId="10" xfId="21" applyFont="1" applyFill="1" applyBorder="1" applyAlignment="1">
      <alignment horizontal="center" vertical="center" wrapText="1"/>
    </xf>
    <xf numFmtId="164" fontId="11" fillId="6" borderId="11" xfId="2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3" fillId="7" borderId="4" xfId="0" applyFont="1" applyFill="1" applyBorder="1" applyAlignment="1" applyProtection="1">
      <alignment horizontal="center"/>
      <protection locked="0"/>
    </xf>
    <xf numFmtId="0" fontId="13" fillId="7" borderId="12" xfId="0" applyFont="1" applyFill="1" applyBorder="1" applyAlignment="1" applyProtection="1">
      <alignment horizontal="center"/>
      <protection locked="0"/>
    </xf>
    <xf numFmtId="0" fontId="13" fillId="7" borderId="13" xfId="0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0" fontId="13" fillId="3" borderId="4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12" xfId="0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 applyProtection="1">
      <alignment horizontal="center"/>
      <protection locked="0"/>
    </xf>
    <xf numFmtId="0" fontId="12" fillId="7" borderId="4" xfId="23" applyFont="1" applyFill="1" applyBorder="1" applyAlignment="1">
      <alignment horizontal="center" wrapText="1"/>
      <protection/>
    </xf>
    <xf numFmtId="0" fontId="12" fillId="7" borderId="12" xfId="23" applyFont="1" applyFill="1" applyBorder="1" applyAlignment="1">
      <alignment horizontal="center" wrapText="1"/>
      <protection/>
    </xf>
    <xf numFmtId="0" fontId="12" fillId="7" borderId="13" xfId="23" applyFont="1" applyFill="1" applyBorder="1" applyAlignment="1">
      <alignment horizontal="center" wrapText="1"/>
      <protection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4" fontId="3" fillId="3" borderId="4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4" fontId="3" fillId="3" borderId="22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7BB97-CA57-4A18-8A26-3A9CF00E926C}">
  <dimension ref="A1:Q143"/>
  <sheetViews>
    <sheetView showGridLines="0" tabSelected="1" zoomScaleSheetLayoutView="80" workbookViewId="0" topLeftCell="A1">
      <selection activeCell="D5" sqref="D5:L5"/>
    </sheetView>
  </sheetViews>
  <sheetFormatPr defaultColWidth="9.140625" defaultRowHeight="15"/>
  <cols>
    <col min="1" max="1" width="4.421875" style="2" customWidth="1"/>
    <col min="2" max="2" width="9.140625" style="2" customWidth="1"/>
    <col min="3" max="3" width="38.28125" style="2" customWidth="1"/>
    <col min="4" max="4" width="6.28125" style="2" customWidth="1"/>
    <col min="5" max="5" width="16.28125" style="2" customWidth="1"/>
    <col min="6" max="6" width="10.140625" style="2" customWidth="1"/>
    <col min="7" max="7" width="11.421875" style="3" customWidth="1"/>
    <col min="8" max="9" width="13.421875" style="3" customWidth="1"/>
    <col min="10" max="10" width="16.7109375" style="3" customWidth="1"/>
    <col min="11" max="11" width="14.00390625" style="2" customWidth="1"/>
    <col min="12" max="12" width="18.57421875" style="2" customWidth="1"/>
    <col min="13" max="13" width="9.7109375" style="2" customWidth="1"/>
    <col min="14" max="14" width="11.421875" style="2" customWidth="1"/>
    <col min="15" max="16384" width="9.140625" style="2" customWidth="1"/>
  </cols>
  <sheetData>
    <row r="1" spans="8:12" ht="15">
      <c r="H1" s="59" t="s">
        <v>414</v>
      </c>
      <c r="I1" s="59"/>
      <c r="J1" s="59"/>
      <c r="K1" s="59"/>
      <c r="L1" s="59"/>
    </row>
    <row r="2" spans="1:12" ht="30" customHeight="1">
      <c r="A2" s="53" t="s">
        <v>136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0.75" customHeight="1">
      <c r="A3" s="56" t="s">
        <v>295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3:14" ht="23.25" customHeight="1">
      <c r="C4" s="27"/>
      <c r="D4" s="27"/>
      <c r="E4" s="27"/>
      <c r="F4" s="27"/>
      <c r="G4" s="27"/>
      <c r="H4" s="27"/>
      <c r="I4" s="27"/>
      <c r="J4" s="27"/>
      <c r="K4" s="27"/>
      <c r="L4" s="27"/>
      <c r="N4" s="38"/>
    </row>
    <row r="5" spans="1:12" ht="19.5" customHeight="1">
      <c r="A5" s="60" t="s">
        <v>135</v>
      </c>
      <c r="B5" s="61"/>
      <c r="C5" s="62"/>
      <c r="D5" s="63"/>
      <c r="E5" s="64"/>
      <c r="F5" s="64"/>
      <c r="G5" s="64"/>
      <c r="H5" s="64"/>
      <c r="I5" s="64"/>
      <c r="J5" s="64"/>
      <c r="K5" s="64"/>
      <c r="L5" s="65"/>
    </row>
    <row r="6" spans="4:14" ht="19.5" customHeight="1">
      <c r="D6" s="1"/>
      <c r="N6" s="38"/>
    </row>
    <row r="7" spans="1:14" ht="17.25" customHeight="1">
      <c r="A7" s="66" t="s">
        <v>295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N7" s="38"/>
    </row>
    <row r="8" spans="1:12" ht="72.75" customHeight="1">
      <c r="A8" s="23" t="s">
        <v>121</v>
      </c>
      <c r="B8" s="28" t="s">
        <v>134</v>
      </c>
      <c r="C8" s="21" t="s">
        <v>0</v>
      </c>
      <c r="D8" s="22" t="s">
        <v>1</v>
      </c>
      <c r="E8" s="5" t="s">
        <v>237</v>
      </c>
      <c r="F8" s="5" t="s">
        <v>2</v>
      </c>
      <c r="G8" s="6" t="s">
        <v>133</v>
      </c>
      <c r="H8" s="15" t="s">
        <v>238</v>
      </c>
      <c r="I8" s="16" t="s">
        <v>239</v>
      </c>
      <c r="J8" s="35" t="s">
        <v>412</v>
      </c>
      <c r="K8" s="7" t="s">
        <v>120</v>
      </c>
      <c r="L8" s="7" t="s">
        <v>489</v>
      </c>
    </row>
    <row r="9" spans="1:12" ht="15">
      <c r="A9" s="12" t="s">
        <v>3</v>
      </c>
      <c r="B9" s="29">
        <v>37822</v>
      </c>
      <c r="C9" s="9" t="s">
        <v>137</v>
      </c>
      <c r="D9" s="11" t="s">
        <v>234</v>
      </c>
      <c r="E9" s="12">
        <v>8</v>
      </c>
      <c r="F9" s="26"/>
      <c r="G9" s="13">
        <f>F9*1.21</f>
        <v>0</v>
      </c>
      <c r="H9" s="13">
        <f>ROUND(F9*E9,2)</f>
        <v>0</v>
      </c>
      <c r="I9" s="13">
        <f>ROUND(G9*E9,2)</f>
        <v>0</v>
      </c>
      <c r="J9" s="47"/>
      <c r="K9" s="47"/>
      <c r="L9" s="47"/>
    </row>
    <row r="10" spans="1:12" ht="18" customHeight="1">
      <c r="A10" s="12" t="s">
        <v>4</v>
      </c>
      <c r="B10" s="29">
        <v>38138</v>
      </c>
      <c r="C10" s="9" t="s">
        <v>138</v>
      </c>
      <c r="D10" s="11" t="s">
        <v>234</v>
      </c>
      <c r="E10" s="12">
        <v>80</v>
      </c>
      <c r="F10" s="26"/>
      <c r="G10" s="13">
        <f aca="true" t="shared" si="0" ref="G10:G70">F10*1.21</f>
        <v>0</v>
      </c>
      <c r="H10" s="13">
        <f aca="true" t="shared" si="1" ref="H10:H73">ROUND(F10*E10,2)</f>
        <v>0</v>
      </c>
      <c r="I10" s="13">
        <f aca="true" t="shared" si="2" ref="I10:I73">ROUND(G10*E10,2)</f>
        <v>0</v>
      </c>
      <c r="J10" s="47"/>
      <c r="K10" s="47"/>
      <c r="L10" s="47"/>
    </row>
    <row r="11" spans="1:12" ht="15">
      <c r="A11" s="12" t="s">
        <v>5</v>
      </c>
      <c r="B11" s="12">
        <v>37510</v>
      </c>
      <c r="C11" s="9" t="s">
        <v>139</v>
      </c>
      <c r="D11" s="39" t="s">
        <v>235</v>
      </c>
      <c r="E11" s="12">
        <v>3200</v>
      </c>
      <c r="F11" s="26"/>
      <c r="G11" s="13">
        <f t="shared" si="0"/>
        <v>0</v>
      </c>
      <c r="H11" s="13">
        <f t="shared" si="1"/>
        <v>0</v>
      </c>
      <c r="I11" s="13">
        <f t="shared" si="2"/>
        <v>0</v>
      </c>
      <c r="J11" s="47"/>
      <c r="K11" s="47"/>
      <c r="L11" s="47"/>
    </row>
    <row r="12" spans="1:12" ht="15">
      <c r="A12" s="12" t="s">
        <v>6</v>
      </c>
      <c r="B12" s="12">
        <v>37471</v>
      </c>
      <c r="C12" s="9" t="s">
        <v>140</v>
      </c>
      <c r="D12" s="39" t="s">
        <v>235</v>
      </c>
      <c r="E12" s="12">
        <v>240</v>
      </c>
      <c r="F12" s="26"/>
      <c r="G12" s="13">
        <f t="shared" si="0"/>
        <v>0</v>
      </c>
      <c r="H12" s="13">
        <f t="shared" si="1"/>
        <v>0</v>
      </c>
      <c r="I12" s="13">
        <f t="shared" si="2"/>
        <v>0</v>
      </c>
      <c r="J12" s="47"/>
      <c r="K12" s="47"/>
      <c r="L12" s="47"/>
    </row>
    <row r="13" spans="1:12" ht="15">
      <c r="A13" s="12" t="s">
        <v>7</v>
      </c>
      <c r="B13" s="29">
        <v>37509</v>
      </c>
      <c r="C13" s="9" t="s">
        <v>141</v>
      </c>
      <c r="D13" s="39" t="s">
        <v>235</v>
      </c>
      <c r="E13" s="12">
        <v>1080</v>
      </c>
      <c r="F13" s="26"/>
      <c r="G13" s="13">
        <f t="shared" si="0"/>
        <v>0</v>
      </c>
      <c r="H13" s="13">
        <f t="shared" si="1"/>
        <v>0</v>
      </c>
      <c r="I13" s="13">
        <f t="shared" si="2"/>
        <v>0</v>
      </c>
      <c r="J13" s="47"/>
      <c r="K13" s="47"/>
      <c r="L13" s="47"/>
    </row>
    <row r="14" spans="1:12" ht="15">
      <c r="A14" s="12" t="s">
        <v>8</v>
      </c>
      <c r="B14" s="29">
        <v>35723</v>
      </c>
      <c r="C14" s="9" t="s">
        <v>142</v>
      </c>
      <c r="D14" s="39" t="s">
        <v>235</v>
      </c>
      <c r="E14" s="12">
        <v>240</v>
      </c>
      <c r="F14" s="26"/>
      <c r="G14" s="13">
        <f t="shared" si="0"/>
        <v>0</v>
      </c>
      <c r="H14" s="13">
        <f t="shared" si="1"/>
        <v>0</v>
      </c>
      <c r="I14" s="13">
        <f t="shared" si="2"/>
        <v>0</v>
      </c>
      <c r="J14" s="47"/>
      <c r="K14" s="47"/>
      <c r="L14" s="47"/>
    </row>
    <row r="15" spans="1:12" ht="15">
      <c r="A15" s="12" t="s">
        <v>9</v>
      </c>
      <c r="B15" s="12">
        <v>37476</v>
      </c>
      <c r="C15" s="9" t="s">
        <v>143</v>
      </c>
      <c r="D15" s="11" t="s">
        <v>234</v>
      </c>
      <c r="E15" s="12">
        <v>8</v>
      </c>
      <c r="F15" s="26"/>
      <c r="G15" s="13">
        <f t="shared" si="0"/>
        <v>0</v>
      </c>
      <c r="H15" s="13">
        <f t="shared" si="1"/>
        <v>0</v>
      </c>
      <c r="I15" s="13">
        <f t="shared" si="2"/>
        <v>0</v>
      </c>
      <c r="J15" s="47"/>
      <c r="K15" s="47"/>
      <c r="L15" s="47"/>
    </row>
    <row r="16" spans="1:12" ht="15">
      <c r="A16" s="12" t="s">
        <v>10</v>
      </c>
      <c r="B16" s="29">
        <v>38160</v>
      </c>
      <c r="C16" s="10" t="s">
        <v>144</v>
      </c>
      <c r="D16" s="11" t="s">
        <v>234</v>
      </c>
      <c r="E16" s="12">
        <v>8</v>
      </c>
      <c r="F16" s="26"/>
      <c r="G16" s="13">
        <f t="shared" si="0"/>
        <v>0</v>
      </c>
      <c r="H16" s="13">
        <f t="shared" si="1"/>
        <v>0</v>
      </c>
      <c r="I16" s="13">
        <f t="shared" si="2"/>
        <v>0</v>
      </c>
      <c r="J16" s="47"/>
      <c r="K16" s="47"/>
      <c r="L16" s="47"/>
    </row>
    <row r="17" spans="1:12" ht="15">
      <c r="A17" s="12" t="s">
        <v>11</v>
      </c>
      <c r="B17" s="29">
        <v>37845</v>
      </c>
      <c r="C17" s="10" t="s">
        <v>145</v>
      </c>
      <c r="D17" s="11" t="s">
        <v>234</v>
      </c>
      <c r="E17" s="12">
        <v>8</v>
      </c>
      <c r="F17" s="26"/>
      <c r="G17" s="13">
        <f t="shared" si="0"/>
        <v>0</v>
      </c>
      <c r="H17" s="13">
        <f t="shared" si="1"/>
        <v>0</v>
      </c>
      <c r="I17" s="13">
        <f t="shared" si="2"/>
        <v>0</v>
      </c>
      <c r="J17" s="47"/>
      <c r="K17" s="47"/>
      <c r="L17" s="47"/>
    </row>
    <row r="18" spans="1:17" s="4" customFormat="1" ht="17.25" customHeight="1">
      <c r="A18" s="12" t="s">
        <v>12</v>
      </c>
      <c r="B18" s="29">
        <v>37480</v>
      </c>
      <c r="C18" s="9" t="s">
        <v>146</v>
      </c>
      <c r="D18" s="14" t="s">
        <v>234</v>
      </c>
      <c r="E18" s="12">
        <v>8</v>
      </c>
      <c r="F18" s="26"/>
      <c r="G18" s="13">
        <f t="shared" si="0"/>
        <v>0</v>
      </c>
      <c r="H18" s="13">
        <f t="shared" si="1"/>
        <v>0</v>
      </c>
      <c r="I18" s="13">
        <f t="shared" si="2"/>
        <v>0</v>
      </c>
      <c r="J18" s="47"/>
      <c r="K18" s="47"/>
      <c r="L18" s="47"/>
      <c r="M18" s="2"/>
      <c r="N18" s="2"/>
      <c r="O18" s="2"/>
      <c r="P18" s="2"/>
      <c r="Q18" s="2"/>
    </row>
    <row r="19" spans="1:16" s="4" customFormat="1" ht="15">
      <c r="A19" s="12" t="s">
        <v>13</v>
      </c>
      <c r="B19" s="29">
        <v>37846</v>
      </c>
      <c r="C19" s="10" t="s">
        <v>147</v>
      </c>
      <c r="D19" s="14" t="s">
        <v>234</v>
      </c>
      <c r="E19" s="12">
        <v>8</v>
      </c>
      <c r="F19" s="26"/>
      <c r="G19" s="13">
        <f t="shared" si="0"/>
        <v>0</v>
      </c>
      <c r="H19" s="13">
        <f t="shared" si="1"/>
        <v>0</v>
      </c>
      <c r="I19" s="13">
        <f t="shared" si="2"/>
        <v>0</v>
      </c>
      <c r="J19" s="47"/>
      <c r="K19" s="47"/>
      <c r="L19" s="47"/>
      <c r="M19" s="2"/>
      <c r="N19" s="2"/>
      <c r="O19" s="2"/>
      <c r="P19" s="2"/>
    </row>
    <row r="20" spans="1:16" s="4" customFormat="1" ht="15">
      <c r="A20" s="12" t="s">
        <v>14</v>
      </c>
      <c r="B20" s="29">
        <v>37463</v>
      </c>
      <c r="C20" s="10" t="s">
        <v>148</v>
      </c>
      <c r="D20" s="14" t="s">
        <v>234</v>
      </c>
      <c r="E20" s="12">
        <v>8</v>
      </c>
      <c r="F20" s="26"/>
      <c r="G20" s="13">
        <f t="shared" si="0"/>
        <v>0</v>
      </c>
      <c r="H20" s="13">
        <f t="shared" si="1"/>
        <v>0</v>
      </c>
      <c r="I20" s="13">
        <f t="shared" si="2"/>
        <v>0</v>
      </c>
      <c r="J20" s="47"/>
      <c r="K20" s="47"/>
      <c r="L20" s="47"/>
      <c r="M20" s="2"/>
      <c r="N20" s="2"/>
      <c r="O20" s="2"/>
      <c r="P20" s="2"/>
    </row>
    <row r="21" spans="1:16" s="4" customFormat="1" ht="15">
      <c r="A21" s="12" t="s">
        <v>15</v>
      </c>
      <c r="B21" s="29">
        <v>23557</v>
      </c>
      <c r="C21" s="40" t="s">
        <v>421</v>
      </c>
      <c r="D21" s="14" t="s">
        <v>234</v>
      </c>
      <c r="E21" s="12">
        <v>64</v>
      </c>
      <c r="F21" s="26"/>
      <c r="G21" s="13">
        <f t="shared" si="0"/>
        <v>0</v>
      </c>
      <c r="H21" s="13">
        <f t="shared" si="1"/>
        <v>0</v>
      </c>
      <c r="I21" s="13">
        <f t="shared" si="2"/>
        <v>0</v>
      </c>
      <c r="J21" s="47"/>
      <c r="K21" s="47"/>
      <c r="L21" s="47"/>
      <c r="M21" s="2"/>
      <c r="N21" s="2"/>
      <c r="O21" s="2"/>
      <c r="P21" s="2"/>
    </row>
    <row r="22" spans="1:16" s="4" customFormat="1" ht="15">
      <c r="A22" s="12" t="s">
        <v>16</v>
      </c>
      <c r="B22" s="29">
        <v>23605</v>
      </c>
      <c r="C22" s="10" t="s">
        <v>419</v>
      </c>
      <c r="D22" s="14" t="s">
        <v>234</v>
      </c>
      <c r="E22" s="12">
        <v>16</v>
      </c>
      <c r="F22" s="26"/>
      <c r="G22" s="13">
        <f t="shared" si="0"/>
        <v>0</v>
      </c>
      <c r="H22" s="13">
        <f t="shared" si="1"/>
        <v>0</v>
      </c>
      <c r="I22" s="13">
        <f t="shared" si="2"/>
        <v>0</v>
      </c>
      <c r="J22" s="47"/>
      <c r="K22" s="47"/>
      <c r="L22" s="47"/>
      <c r="M22" s="2"/>
      <c r="N22" s="2"/>
      <c r="O22" s="2"/>
      <c r="P22" s="2"/>
    </row>
    <row r="23" spans="1:16" s="4" customFormat="1" ht="15">
      <c r="A23" s="12" t="s">
        <v>17</v>
      </c>
      <c r="B23" s="29">
        <v>37487</v>
      </c>
      <c r="C23" s="10" t="s">
        <v>149</v>
      </c>
      <c r="D23" s="14" t="s">
        <v>234</v>
      </c>
      <c r="E23" s="12">
        <v>40</v>
      </c>
      <c r="F23" s="26"/>
      <c r="G23" s="13">
        <f t="shared" si="0"/>
        <v>0</v>
      </c>
      <c r="H23" s="13">
        <f t="shared" si="1"/>
        <v>0</v>
      </c>
      <c r="I23" s="13">
        <f t="shared" si="2"/>
        <v>0</v>
      </c>
      <c r="J23" s="47"/>
      <c r="K23" s="47"/>
      <c r="L23" s="47"/>
      <c r="M23" s="2"/>
      <c r="N23" s="2"/>
      <c r="O23" s="2"/>
      <c r="P23" s="2"/>
    </row>
    <row r="24" spans="1:16" s="4" customFormat="1" ht="15">
      <c r="A24" s="12" t="s">
        <v>18</v>
      </c>
      <c r="B24" s="29">
        <v>37462</v>
      </c>
      <c r="C24" s="10" t="s">
        <v>150</v>
      </c>
      <c r="D24" s="14" t="s">
        <v>234</v>
      </c>
      <c r="E24" s="12">
        <v>8</v>
      </c>
      <c r="F24" s="26"/>
      <c r="G24" s="13">
        <f t="shared" si="0"/>
        <v>0</v>
      </c>
      <c r="H24" s="13">
        <f t="shared" si="1"/>
        <v>0</v>
      </c>
      <c r="I24" s="13">
        <f t="shared" si="2"/>
        <v>0</v>
      </c>
      <c r="J24" s="47"/>
      <c r="K24" s="47"/>
      <c r="L24" s="47"/>
      <c r="M24" s="2"/>
      <c r="N24" s="2"/>
      <c r="O24" s="2"/>
      <c r="P24" s="2"/>
    </row>
    <row r="25" spans="1:16" s="4" customFormat="1" ht="15">
      <c r="A25" s="12" t="s">
        <v>19</v>
      </c>
      <c r="B25" s="29">
        <v>36644</v>
      </c>
      <c r="C25" s="10" t="s">
        <v>151</v>
      </c>
      <c r="D25" s="14" t="s">
        <v>234</v>
      </c>
      <c r="E25" s="12">
        <v>8</v>
      </c>
      <c r="F25" s="26"/>
      <c r="G25" s="13">
        <f t="shared" si="0"/>
        <v>0</v>
      </c>
      <c r="H25" s="13">
        <f t="shared" si="1"/>
        <v>0</v>
      </c>
      <c r="I25" s="13">
        <f t="shared" si="2"/>
        <v>0</v>
      </c>
      <c r="J25" s="47"/>
      <c r="K25" s="47"/>
      <c r="L25" s="47"/>
      <c r="M25" s="2"/>
      <c r="N25" s="2"/>
      <c r="O25" s="2"/>
      <c r="P25" s="2"/>
    </row>
    <row r="26" spans="1:16" s="4" customFormat="1" ht="15">
      <c r="A26" s="12" t="s">
        <v>20</v>
      </c>
      <c r="B26" s="29">
        <v>36629</v>
      </c>
      <c r="C26" s="10" t="s">
        <v>152</v>
      </c>
      <c r="D26" s="14" t="s">
        <v>234</v>
      </c>
      <c r="E26" s="12">
        <v>64</v>
      </c>
      <c r="F26" s="26"/>
      <c r="G26" s="13">
        <f t="shared" si="0"/>
        <v>0</v>
      </c>
      <c r="H26" s="13">
        <f t="shared" si="1"/>
        <v>0</v>
      </c>
      <c r="I26" s="13">
        <f t="shared" si="2"/>
        <v>0</v>
      </c>
      <c r="J26" s="47"/>
      <c r="K26" s="47"/>
      <c r="L26" s="47"/>
      <c r="M26" s="2"/>
      <c r="N26" s="2"/>
      <c r="O26" s="2"/>
      <c r="P26" s="2"/>
    </row>
    <row r="27" spans="1:16" s="4" customFormat="1" ht="15">
      <c r="A27" s="12" t="s">
        <v>122</v>
      </c>
      <c r="B27" s="29">
        <v>37864</v>
      </c>
      <c r="C27" s="10" t="s">
        <v>153</v>
      </c>
      <c r="D27" s="14" t="s">
        <v>234</v>
      </c>
      <c r="E27" s="12">
        <v>16</v>
      </c>
      <c r="F27" s="26"/>
      <c r="G27" s="13">
        <f t="shared" si="0"/>
        <v>0</v>
      </c>
      <c r="H27" s="13">
        <f t="shared" si="1"/>
        <v>0</v>
      </c>
      <c r="I27" s="13">
        <f t="shared" si="2"/>
        <v>0</v>
      </c>
      <c r="J27" s="47"/>
      <c r="K27" s="47"/>
      <c r="L27" s="47"/>
      <c r="M27" s="2"/>
      <c r="N27" s="2"/>
      <c r="O27" s="2"/>
      <c r="P27" s="2"/>
    </row>
    <row r="28" spans="1:16" s="4" customFormat="1" ht="15">
      <c r="A28" s="12" t="s">
        <v>21</v>
      </c>
      <c r="B28" s="29">
        <v>38132</v>
      </c>
      <c r="C28" s="10" t="s">
        <v>154</v>
      </c>
      <c r="D28" s="14" t="s">
        <v>234</v>
      </c>
      <c r="E28" s="12">
        <v>8</v>
      </c>
      <c r="F28" s="26"/>
      <c r="G28" s="13">
        <f t="shared" si="0"/>
        <v>0</v>
      </c>
      <c r="H28" s="13">
        <f t="shared" si="1"/>
        <v>0</v>
      </c>
      <c r="I28" s="13">
        <f t="shared" si="2"/>
        <v>0</v>
      </c>
      <c r="J28" s="47"/>
      <c r="K28" s="47"/>
      <c r="L28" s="47"/>
      <c r="M28" s="2"/>
      <c r="N28" s="2"/>
      <c r="O28" s="2"/>
      <c r="P28" s="2"/>
    </row>
    <row r="29" spans="1:16" s="4" customFormat="1" ht="15">
      <c r="A29" s="12" t="s">
        <v>22</v>
      </c>
      <c r="B29" s="29">
        <v>38131</v>
      </c>
      <c r="C29" s="10" t="s">
        <v>155</v>
      </c>
      <c r="D29" s="14" t="s">
        <v>234</v>
      </c>
      <c r="E29" s="12">
        <v>8</v>
      </c>
      <c r="F29" s="26"/>
      <c r="G29" s="13">
        <f t="shared" si="0"/>
        <v>0</v>
      </c>
      <c r="H29" s="13">
        <f t="shared" si="1"/>
        <v>0</v>
      </c>
      <c r="I29" s="13">
        <f t="shared" si="2"/>
        <v>0</v>
      </c>
      <c r="J29" s="47"/>
      <c r="K29" s="47"/>
      <c r="L29" s="47"/>
      <c r="M29" s="2"/>
      <c r="N29" s="2"/>
      <c r="O29" s="2"/>
      <c r="P29" s="2"/>
    </row>
    <row r="30" spans="1:16" s="4" customFormat="1" ht="15">
      <c r="A30" s="12" t="s">
        <v>23</v>
      </c>
      <c r="B30" s="29">
        <v>37461</v>
      </c>
      <c r="C30" s="10" t="s">
        <v>156</v>
      </c>
      <c r="D30" s="14" t="s">
        <v>234</v>
      </c>
      <c r="E30" s="12">
        <v>8</v>
      </c>
      <c r="F30" s="26"/>
      <c r="G30" s="13">
        <f t="shared" si="0"/>
        <v>0</v>
      </c>
      <c r="H30" s="13">
        <f t="shared" si="1"/>
        <v>0</v>
      </c>
      <c r="I30" s="13">
        <f t="shared" si="2"/>
        <v>0</v>
      </c>
      <c r="J30" s="47"/>
      <c r="K30" s="47"/>
      <c r="L30" s="47"/>
      <c r="M30" s="2"/>
      <c r="N30" s="2"/>
      <c r="O30" s="2"/>
      <c r="P30" s="2"/>
    </row>
    <row r="31" spans="1:16" s="4" customFormat="1" ht="15">
      <c r="A31" s="12" t="s">
        <v>24</v>
      </c>
      <c r="B31" s="29">
        <v>38139</v>
      </c>
      <c r="C31" s="9" t="s">
        <v>422</v>
      </c>
      <c r="D31" s="41" t="s">
        <v>235</v>
      </c>
      <c r="E31" s="12">
        <v>3840</v>
      </c>
      <c r="F31" s="26"/>
      <c r="G31" s="13">
        <f t="shared" si="0"/>
        <v>0</v>
      </c>
      <c r="H31" s="13">
        <f t="shared" si="1"/>
        <v>0</v>
      </c>
      <c r="I31" s="13">
        <f t="shared" si="2"/>
        <v>0</v>
      </c>
      <c r="J31" s="47"/>
      <c r="K31" s="47"/>
      <c r="L31" s="47"/>
      <c r="M31" s="2"/>
      <c r="N31" s="2"/>
      <c r="O31" s="2"/>
      <c r="P31" s="2"/>
    </row>
    <row r="32" spans="1:16" s="4" customFormat="1" ht="15">
      <c r="A32" s="12" t="s">
        <v>25</v>
      </c>
      <c r="B32" s="29">
        <v>37861</v>
      </c>
      <c r="C32" s="10" t="s">
        <v>157</v>
      </c>
      <c r="D32" s="41" t="s">
        <v>235</v>
      </c>
      <c r="E32" s="12">
        <v>3448</v>
      </c>
      <c r="F32" s="26"/>
      <c r="G32" s="13">
        <f t="shared" si="0"/>
        <v>0</v>
      </c>
      <c r="H32" s="13">
        <f t="shared" si="1"/>
        <v>0</v>
      </c>
      <c r="I32" s="13">
        <f t="shared" si="2"/>
        <v>0</v>
      </c>
      <c r="J32" s="47"/>
      <c r="K32" s="47"/>
      <c r="L32" s="47"/>
      <c r="M32" s="2"/>
      <c r="N32" s="2"/>
      <c r="O32" s="2"/>
      <c r="P32" s="2"/>
    </row>
    <row r="33" spans="1:16" s="4" customFormat="1" ht="15">
      <c r="A33" s="12" t="s">
        <v>26</v>
      </c>
      <c r="B33" s="29">
        <v>37866</v>
      </c>
      <c r="C33" s="10" t="s">
        <v>158</v>
      </c>
      <c r="D33" s="14" t="s">
        <v>234</v>
      </c>
      <c r="E33" s="12">
        <v>8</v>
      </c>
      <c r="F33" s="26"/>
      <c r="G33" s="13">
        <f t="shared" si="0"/>
        <v>0</v>
      </c>
      <c r="H33" s="13">
        <f t="shared" si="1"/>
        <v>0</v>
      </c>
      <c r="I33" s="13">
        <f t="shared" si="2"/>
        <v>0</v>
      </c>
      <c r="J33" s="47"/>
      <c r="K33" s="47"/>
      <c r="L33" s="47"/>
      <c r="M33" s="2"/>
      <c r="N33" s="2"/>
      <c r="O33" s="2"/>
      <c r="P33" s="2"/>
    </row>
    <row r="34" spans="1:16" s="4" customFormat="1" ht="15">
      <c r="A34" s="12" t="s">
        <v>27</v>
      </c>
      <c r="B34" s="29">
        <v>37508</v>
      </c>
      <c r="C34" s="10" t="s">
        <v>159</v>
      </c>
      <c r="D34" s="14" t="s">
        <v>234</v>
      </c>
      <c r="E34" s="12">
        <v>16</v>
      </c>
      <c r="F34" s="26"/>
      <c r="G34" s="13">
        <f t="shared" si="0"/>
        <v>0</v>
      </c>
      <c r="H34" s="13">
        <f t="shared" si="1"/>
        <v>0</v>
      </c>
      <c r="I34" s="13">
        <f t="shared" si="2"/>
        <v>0</v>
      </c>
      <c r="J34" s="47"/>
      <c r="K34" s="47"/>
      <c r="L34" s="47"/>
      <c r="M34" s="2"/>
      <c r="N34" s="2"/>
      <c r="O34" s="2"/>
      <c r="P34" s="2"/>
    </row>
    <row r="35" spans="1:16" s="4" customFormat="1" ht="15">
      <c r="A35" s="12" t="s">
        <v>28</v>
      </c>
      <c r="B35" s="29">
        <v>38147</v>
      </c>
      <c r="C35" s="40" t="s">
        <v>423</v>
      </c>
      <c r="D35" s="14" t="s">
        <v>234</v>
      </c>
      <c r="E35" s="12">
        <v>16</v>
      </c>
      <c r="F35" s="26"/>
      <c r="G35" s="13">
        <f t="shared" si="0"/>
        <v>0</v>
      </c>
      <c r="H35" s="13">
        <f t="shared" si="1"/>
        <v>0</v>
      </c>
      <c r="I35" s="13">
        <f t="shared" si="2"/>
        <v>0</v>
      </c>
      <c r="J35" s="47"/>
      <c r="K35" s="47"/>
      <c r="L35" s="47"/>
      <c r="M35" s="2"/>
      <c r="N35" s="2"/>
      <c r="O35" s="2"/>
      <c r="P35" s="2"/>
    </row>
    <row r="36" spans="1:16" s="4" customFormat="1" ht="15">
      <c r="A36" s="12" t="s">
        <v>29</v>
      </c>
      <c r="B36" s="29">
        <v>38146</v>
      </c>
      <c r="C36" s="40" t="s">
        <v>424</v>
      </c>
      <c r="D36" s="14" t="s">
        <v>234</v>
      </c>
      <c r="E36" s="12">
        <v>16</v>
      </c>
      <c r="F36" s="26"/>
      <c r="G36" s="13">
        <f t="shared" si="0"/>
        <v>0</v>
      </c>
      <c r="H36" s="13">
        <f t="shared" si="1"/>
        <v>0</v>
      </c>
      <c r="I36" s="13">
        <f t="shared" si="2"/>
        <v>0</v>
      </c>
      <c r="J36" s="47"/>
      <c r="K36" s="47"/>
      <c r="L36" s="47"/>
      <c r="M36" s="2"/>
      <c r="N36" s="2"/>
      <c r="O36" s="2"/>
      <c r="P36" s="2"/>
    </row>
    <row r="37" spans="1:16" s="4" customFormat="1" ht="15">
      <c r="A37" s="12" t="s">
        <v>30</v>
      </c>
      <c r="B37" s="29">
        <v>36623</v>
      </c>
      <c r="C37" s="40" t="s">
        <v>425</v>
      </c>
      <c r="D37" s="14" t="s">
        <v>234</v>
      </c>
      <c r="E37" s="12">
        <v>880</v>
      </c>
      <c r="F37" s="26"/>
      <c r="G37" s="13">
        <f t="shared" si="0"/>
        <v>0</v>
      </c>
      <c r="H37" s="13">
        <f t="shared" si="1"/>
        <v>0</v>
      </c>
      <c r="I37" s="13">
        <f t="shared" si="2"/>
        <v>0</v>
      </c>
      <c r="J37" s="47"/>
      <c r="K37" s="47"/>
      <c r="L37" s="47"/>
      <c r="M37" s="2"/>
      <c r="N37" s="2"/>
      <c r="O37" s="2"/>
      <c r="P37" s="2"/>
    </row>
    <row r="38" spans="1:16" s="4" customFormat="1" ht="30">
      <c r="A38" s="12" t="s">
        <v>31</v>
      </c>
      <c r="B38" s="29">
        <v>37469</v>
      </c>
      <c r="C38" s="40" t="s">
        <v>426</v>
      </c>
      <c r="D38" s="14" t="s">
        <v>234</v>
      </c>
      <c r="E38" s="12">
        <v>24</v>
      </c>
      <c r="F38" s="26"/>
      <c r="G38" s="13">
        <f t="shared" si="0"/>
        <v>0</v>
      </c>
      <c r="H38" s="13">
        <f t="shared" si="1"/>
        <v>0</v>
      </c>
      <c r="I38" s="13">
        <f t="shared" si="2"/>
        <v>0</v>
      </c>
      <c r="J38" s="47"/>
      <c r="K38" s="47"/>
      <c r="L38" s="47"/>
      <c r="M38" s="2"/>
      <c r="N38" s="2"/>
      <c r="O38" s="2"/>
      <c r="P38" s="2"/>
    </row>
    <row r="39" spans="1:16" s="4" customFormat="1" ht="31.5" customHeight="1">
      <c r="A39" s="12" t="s">
        <v>32</v>
      </c>
      <c r="B39" s="29">
        <v>37470</v>
      </c>
      <c r="C39" s="40" t="s">
        <v>431</v>
      </c>
      <c r="D39" s="14" t="s">
        <v>234</v>
      </c>
      <c r="E39" s="12">
        <v>24</v>
      </c>
      <c r="F39" s="26"/>
      <c r="G39" s="13">
        <f t="shared" si="0"/>
        <v>0</v>
      </c>
      <c r="H39" s="13">
        <f t="shared" si="1"/>
        <v>0</v>
      </c>
      <c r="I39" s="13">
        <f t="shared" si="2"/>
        <v>0</v>
      </c>
      <c r="J39" s="47"/>
      <c r="K39" s="47"/>
      <c r="L39" s="47"/>
      <c r="M39" s="2"/>
      <c r="N39" s="2"/>
      <c r="O39" s="2"/>
      <c r="P39" s="2"/>
    </row>
    <row r="40" spans="1:16" s="4" customFormat="1" ht="15">
      <c r="A40" s="12" t="s">
        <v>33</v>
      </c>
      <c r="B40" s="29">
        <v>37478</v>
      </c>
      <c r="C40" s="40" t="s">
        <v>432</v>
      </c>
      <c r="D40" s="14" t="s">
        <v>234</v>
      </c>
      <c r="E40" s="12">
        <v>16</v>
      </c>
      <c r="F40" s="26"/>
      <c r="G40" s="13">
        <f t="shared" si="0"/>
        <v>0</v>
      </c>
      <c r="H40" s="13">
        <f t="shared" si="1"/>
        <v>0</v>
      </c>
      <c r="I40" s="13">
        <f t="shared" si="2"/>
        <v>0</v>
      </c>
      <c r="J40" s="47"/>
      <c r="K40" s="47"/>
      <c r="L40" s="47"/>
      <c r="M40" s="2"/>
      <c r="N40" s="2"/>
      <c r="O40" s="2"/>
      <c r="P40" s="2"/>
    </row>
    <row r="41" spans="1:16" s="4" customFormat="1" ht="15">
      <c r="A41" s="12" t="s">
        <v>34</v>
      </c>
      <c r="B41" s="29">
        <v>38144</v>
      </c>
      <c r="C41" s="40" t="s">
        <v>433</v>
      </c>
      <c r="D41" s="14" t="s">
        <v>234</v>
      </c>
      <c r="E41" s="12">
        <v>40</v>
      </c>
      <c r="F41" s="26"/>
      <c r="G41" s="13">
        <f t="shared" si="0"/>
        <v>0</v>
      </c>
      <c r="H41" s="13">
        <f t="shared" si="1"/>
        <v>0</v>
      </c>
      <c r="I41" s="13">
        <f t="shared" si="2"/>
        <v>0</v>
      </c>
      <c r="J41" s="47"/>
      <c r="K41" s="47"/>
      <c r="L41" s="47"/>
      <c r="M41" s="2"/>
      <c r="N41" s="2"/>
      <c r="O41" s="2"/>
      <c r="P41" s="2"/>
    </row>
    <row r="42" spans="1:16" s="4" customFormat="1" ht="25.5" customHeight="1">
      <c r="A42" s="12" t="s">
        <v>35</v>
      </c>
      <c r="B42" s="29">
        <v>37482</v>
      </c>
      <c r="C42" s="10" t="s">
        <v>473</v>
      </c>
      <c r="D42" s="14" t="s">
        <v>234</v>
      </c>
      <c r="E42" s="12">
        <v>40</v>
      </c>
      <c r="F42" s="26"/>
      <c r="G42" s="13">
        <f t="shared" si="0"/>
        <v>0</v>
      </c>
      <c r="H42" s="13">
        <f t="shared" si="1"/>
        <v>0</v>
      </c>
      <c r="I42" s="13">
        <f t="shared" si="2"/>
        <v>0</v>
      </c>
      <c r="J42" s="47"/>
      <c r="K42" s="47"/>
      <c r="L42" s="47"/>
      <c r="M42" s="2"/>
      <c r="N42" s="2"/>
      <c r="O42" s="2"/>
      <c r="P42" s="2"/>
    </row>
    <row r="43" spans="1:16" s="4" customFormat="1" ht="15">
      <c r="A43" s="12" t="s">
        <v>36</v>
      </c>
      <c r="B43" s="29">
        <v>37481</v>
      </c>
      <c r="C43" s="10" t="s">
        <v>475</v>
      </c>
      <c r="D43" s="14" t="s">
        <v>234</v>
      </c>
      <c r="E43" s="12">
        <v>120</v>
      </c>
      <c r="F43" s="26"/>
      <c r="G43" s="13">
        <f t="shared" si="0"/>
        <v>0</v>
      </c>
      <c r="H43" s="13">
        <f t="shared" si="1"/>
        <v>0</v>
      </c>
      <c r="I43" s="13">
        <f t="shared" si="2"/>
        <v>0</v>
      </c>
      <c r="J43" s="47"/>
      <c r="K43" s="47"/>
      <c r="L43" s="47"/>
      <c r="M43" s="2"/>
      <c r="N43" s="2"/>
      <c r="O43" s="2"/>
      <c r="P43" s="2"/>
    </row>
    <row r="44" spans="1:16" s="4" customFormat="1" ht="15">
      <c r="A44" s="12" t="s">
        <v>37</v>
      </c>
      <c r="B44" s="29">
        <v>38159</v>
      </c>
      <c r="C44" s="10" t="s">
        <v>474</v>
      </c>
      <c r="D44" s="14" t="s">
        <v>234</v>
      </c>
      <c r="E44" s="12">
        <v>8</v>
      </c>
      <c r="F44" s="26"/>
      <c r="G44" s="13">
        <f t="shared" si="0"/>
        <v>0</v>
      </c>
      <c r="H44" s="13">
        <f t="shared" si="1"/>
        <v>0</v>
      </c>
      <c r="I44" s="13">
        <f t="shared" si="2"/>
        <v>0</v>
      </c>
      <c r="J44" s="47"/>
      <c r="K44" s="47"/>
      <c r="L44" s="47"/>
      <c r="M44" s="2"/>
      <c r="N44" s="2"/>
      <c r="O44" s="2"/>
      <c r="P44" s="2"/>
    </row>
    <row r="45" spans="1:16" s="4" customFormat="1" ht="15">
      <c r="A45" s="12" t="s">
        <v>38</v>
      </c>
      <c r="B45" s="29">
        <v>38158</v>
      </c>
      <c r="C45" s="10" t="s">
        <v>476</v>
      </c>
      <c r="D45" s="14" t="s">
        <v>234</v>
      </c>
      <c r="E45" s="12">
        <v>8</v>
      </c>
      <c r="F45" s="26"/>
      <c r="G45" s="13">
        <f t="shared" si="0"/>
        <v>0</v>
      </c>
      <c r="H45" s="13">
        <f t="shared" si="1"/>
        <v>0</v>
      </c>
      <c r="I45" s="13">
        <f t="shared" si="2"/>
        <v>0</v>
      </c>
      <c r="J45" s="47"/>
      <c r="K45" s="47"/>
      <c r="L45" s="47"/>
      <c r="M45" s="2"/>
      <c r="N45" s="2"/>
      <c r="O45" s="2"/>
      <c r="P45" s="2"/>
    </row>
    <row r="46" spans="1:16" s="4" customFormat="1" ht="15">
      <c r="A46" s="12" t="s">
        <v>39</v>
      </c>
      <c r="B46" s="29">
        <v>23558</v>
      </c>
      <c r="C46" s="10" t="s">
        <v>477</v>
      </c>
      <c r="D46" s="14" t="s">
        <v>234</v>
      </c>
      <c r="E46" s="12">
        <v>80</v>
      </c>
      <c r="F46" s="26"/>
      <c r="G46" s="13">
        <f t="shared" si="0"/>
        <v>0</v>
      </c>
      <c r="H46" s="13">
        <f t="shared" si="1"/>
        <v>0</v>
      </c>
      <c r="I46" s="13">
        <f t="shared" si="2"/>
        <v>0</v>
      </c>
      <c r="J46" s="47"/>
      <c r="K46" s="47"/>
      <c r="L46" s="47"/>
      <c r="M46" s="2"/>
      <c r="N46" s="2"/>
      <c r="O46" s="2"/>
      <c r="P46" s="2"/>
    </row>
    <row r="47" spans="1:16" s="4" customFormat="1" ht="15">
      <c r="A47" s="12" t="s">
        <v>40</v>
      </c>
      <c r="B47" s="29">
        <v>37823</v>
      </c>
      <c r="C47" s="10" t="s">
        <v>478</v>
      </c>
      <c r="D47" s="14" t="s">
        <v>234</v>
      </c>
      <c r="E47" s="12">
        <v>8</v>
      </c>
      <c r="F47" s="26"/>
      <c r="G47" s="13">
        <f t="shared" si="0"/>
        <v>0</v>
      </c>
      <c r="H47" s="13">
        <f t="shared" si="1"/>
        <v>0</v>
      </c>
      <c r="I47" s="13">
        <f t="shared" si="2"/>
        <v>0</v>
      </c>
      <c r="J47" s="47"/>
      <c r="K47" s="47"/>
      <c r="L47" s="47"/>
      <c r="M47" s="2"/>
      <c r="N47" s="2"/>
      <c r="O47" s="2"/>
      <c r="P47" s="2"/>
    </row>
    <row r="48" spans="1:16" s="4" customFormat="1" ht="15">
      <c r="A48" s="12" t="s">
        <v>41</v>
      </c>
      <c r="B48" s="29">
        <v>37466</v>
      </c>
      <c r="C48" s="10" t="s">
        <v>479</v>
      </c>
      <c r="D48" s="14" t="s">
        <v>234</v>
      </c>
      <c r="E48" s="12">
        <v>80</v>
      </c>
      <c r="F48" s="26"/>
      <c r="G48" s="13">
        <f t="shared" si="0"/>
        <v>0</v>
      </c>
      <c r="H48" s="13">
        <f t="shared" si="1"/>
        <v>0</v>
      </c>
      <c r="I48" s="13">
        <f t="shared" si="2"/>
        <v>0</v>
      </c>
      <c r="J48" s="47"/>
      <c r="K48" s="47"/>
      <c r="L48" s="47"/>
      <c r="M48" s="2"/>
      <c r="N48" s="2"/>
      <c r="O48" s="2"/>
      <c r="P48" s="2"/>
    </row>
    <row r="49" spans="1:16" s="4" customFormat="1" ht="15">
      <c r="A49" s="12" t="s">
        <v>42</v>
      </c>
      <c r="B49" s="29">
        <v>37858</v>
      </c>
      <c r="C49" s="10" t="s">
        <v>480</v>
      </c>
      <c r="D49" s="14" t="s">
        <v>234</v>
      </c>
      <c r="E49" s="12">
        <v>80</v>
      </c>
      <c r="F49" s="26"/>
      <c r="G49" s="13">
        <f t="shared" si="0"/>
        <v>0</v>
      </c>
      <c r="H49" s="13">
        <f t="shared" si="1"/>
        <v>0</v>
      </c>
      <c r="I49" s="13">
        <f t="shared" si="2"/>
        <v>0</v>
      </c>
      <c r="J49" s="47"/>
      <c r="K49" s="47"/>
      <c r="L49" s="47"/>
      <c r="M49" s="2"/>
      <c r="N49" s="2"/>
      <c r="O49" s="2"/>
      <c r="P49" s="2"/>
    </row>
    <row r="50" spans="1:16" s="4" customFormat="1" ht="15">
      <c r="A50" s="12" t="s">
        <v>43</v>
      </c>
      <c r="B50" s="29">
        <v>36934</v>
      </c>
      <c r="C50" s="10" t="s">
        <v>160</v>
      </c>
      <c r="D50" s="14" t="s">
        <v>235</v>
      </c>
      <c r="E50" s="12">
        <v>40</v>
      </c>
      <c r="F50" s="26"/>
      <c r="G50" s="13">
        <f t="shared" si="0"/>
        <v>0</v>
      </c>
      <c r="H50" s="13">
        <f t="shared" si="1"/>
        <v>0</v>
      </c>
      <c r="I50" s="13">
        <f t="shared" si="2"/>
        <v>0</v>
      </c>
      <c r="J50" s="47"/>
      <c r="K50" s="47"/>
      <c r="L50" s="47"/>
      <c r="M50" s="2"/>
      <c r="N50" s="2"/>
      <c r="O50" s="2"/>
      <c r="P50" s="2"/>
    </row>
    <row r="51" spans="1:16" s="4" customFormat="1" ht="15">
      <c r="A51" s="12" t="s">
        <v>44</v>
      </c>
      <c r="B51" s="29">
        <v>37820</v>
      </c>
      <c r="C51" s="10" t="s">
        <v>427</v>
      </c>
      <c r="D51" s="14" t="s">
        <v>235</v>
      </c>
      <c r="E51" s="12">
        <v>80</v>
      </c>
      <c r="F51" s="26"/>
      <c r="G51" s="13">
        <f t="shared" si="0"/>
        <v>0</v>
      </c>
      <c r="H51" s="13">
        <f t="shared" si="1"/>
        <v>0</v>
      </c>
      <c r="I51" s="13">
        <f t="shared" si="2"/>
        <v>0</v>
      </c>
      <c r="J51" s="47"/>
      <c r="K51" s="47"/>
      <c r="L51" s="47"/>
      <c r="M51" s="2"/>
      <c r="N51" s="2"/>
      <c r="O51" s="2"/>
      <c r="P51" s="2"/>
    </row>
    <row r="52" spans="1:16" s="4" customFormat="1" ht="15">
      <c r="A52" s="12" t="s">
        <v>45</v>
      </c>
      <c r="B52" s="29">
        <v>37490</v>
      </c>
      <c r="C52" s="10" t="s">
        <v>428</v>
      </c>
      <c r="D52" s="14" t="s">
        <v>235</v>
      </c>
      <c r="E52" s="12">
        <v>48</v>
      </c>
      <c r="F52" s="26"/>
      <c r="G52" s="13">
        <f t="shared" si="0"/>
        <v>0</v>
      </c>
      <c r="H52" s="13">
        <f t="shared" si="1"/>
        <v>0</v>
      </c>
      <c r="I52" s="13">
        <f t="shared" si="2"/>
        <v>0</v>
      </c>
      <c r="J52" s="47"/>
      <c r="K52" s="47"/>
      <c r="L52" s="47"/>
      <c r="M52" s="2"/>
      <c r="N52" s="2"/>
      <c r="O52" s="2"/>
      <c r="P52" s="2"/>
    </row>
    <row r="53" spans="1:16" s="4" customFormat="1" ht="15">
      <c r="A53" s="12" t="s">
        <v>46</v>
      </c>
      <c r="B53" s="29">
        <v>37847</v>
      </c>
      <c r="C53" s="10" t="s">
        <v>161</v>
      </c>
      <c r="D53" s="14" t="s">
        <v>234</v>
      </c>
      <c r="E53" s="12">
        <v>16</v>
      </c>
      <c r="F53" s="26"/>
      <c r="G53" s="13">
        <f t="shared" si="0"/>
        <v>0</v>
      </c>
      <c r="H53" s="13">
        <f t="shared" si="1"/>
        <v>0</v>
      </c>
      <c r="I53" s="13">
        <f t="shared" si="2"/>
        <v>0</v>
      </c>
      <c r="J53" s="47"/>
      <c r="K53" s="47"/>
      <c r="L53" s="47"/>
      <c r="M53" s="2"/>
      <c r="N53" s="2"/>
      <c r="O53" s="2"/>
      <c r="P53" s="2"/>
    </row>
    <row r="54" spans="1:16" s="4" customFormat="1" ht="15">
      <c r="A54" s="12" t="s">
        <v>47</v>
      </c>
      <c r="B54" s="29">
        <v>37855</v>
      </c>
      <c r="C54" s="10" t="s">
        <v>162</v>
      </c>
      <c r="D54" s="14" t="s">
        <v>234</v>
      </c>
      <c r="E54" s="12">
        <v>40</v>
      </c>
      <c r="F54" s="26"/>
      <c r="G54" s="13">
        <f t="shared" si="0"/>
        <v>0</v>
      </c>
      <c r="H54" s="13">
        <f t="shared" si="1"/>
        <v>0</v>
      </c>
      <c r="I54" s="13">
        <f t="shared" si="2"/>
        <v>0</v>
      </c>
      <c r="J54" s="47"/>
      <c r="K54" s="47"/>
      <c r="L54" s="47"/>
      <c r="M54" s="2"/>
      <c r="N54" s="2"/>
      <c r="O54" s="2"/>
      <c r="P54" s="2"/>
    </row>
    <row r="55" spans="1:16" s="4" customFormat="1" ht="15">
      <c r="A55" s="12" t="s">
        <v>48</v>
      </c>
      <c r="B55" s="29">
        <v>23589</v>
      </c>
      <c r="C55" s="10" t="s">
        <v>163</v>
      </c>
      <c r="D55" s="14" t="s">
        <v>234</v>
      </c>
      <c r="E55" s="12">
        <v>40</v>
      </c>
      <c r="F55" s="26"/>
      <c r="G55" s="13">
        <f t="shared" si="0"/>
        <v>0</v>
      </c>
      <c r="H55" s="13">
        <f t="shared" si="1"/>
        <v>0</v>
      </c>
      <c r="I55" s="13">
        <f t="shared" si="2"/>
        <v>0</v>
      </c>
      <c r="J55" s="47"/>
      <c r="K55" s="47"/>
      <c r="L55" s="47"/>
      <c r="M55" s="2"/>
      <c r="N55" s="2"/>
      <c r="O55" s="2"/>
      <c r="P55" s="2"/>
    </row>
    <row r="56" spans="1:16" s="4" customFormat="1" ht="15">
      <c r="A56" s="12" t="s">
        <v>49</v>
      </c>
      <c r="B56" s="29">
        <v>37849</v>
      </c>
      <c r="C56" s="10" t="s">
        <v>164</v>
      </c>
      <c r="D56" s="14" t="s">
        <v>234</v>
      </c>
      <c r="E56" s="12">
        <v>8</v>
      </c>
      <c r="F56" s="26"/>
      <c r="G56" s="13">
        <f t="shared" si="0"/>
        <v>0</v>
      </c>
      <c r="H56" s="13">
        <f t="shared" si="1"/>
        <v>0</v>
      </c>
      <c r="I56" s="13">
        <f t="shared" si="2"/>
        <v>0</v>
      </c>
      <c r="J56" s="47"/>
      <c r="K56" s="47"/>
      <c r="L56" s="47"/>
      <c r="M56" s="2"/>
      <c r="N56" s="2"/>
      <c r="O56" s="2"/>
      <c r="P56" s="2"/>
    </row>
    <row r="57" spans="1:16" s="4" customFormat="1" ht="15">
      <c r="A57" s="12" t="s">
        <v>50</v>
      </c>
      <c r="B57" s="29">
        <v>38141</v>
      </c>
      <c r="C57" s="10" t="s">
        <v>165</v>
      </c>
      <c r="D57" s="14" t="s">
        <v>234</v>
      </c>
      <c r="E57" s="12">
        <v>64</v>
      </c>
      <c r="F57" s="26"/>
      <c r="G57" s="13">
        <f t="shared" si="0"/>
        <v>0</v>
      </c>
      <c r="H57" s="13">
        <f t="shared" si="1"/>
        <v>0</v>
      </c>
      <c r="I57" s="13">
        <f t="shared" si="2"/>
        <v>0</v>
      </c>
      <c r="J57" s="47"/>
      <c r="K57" s="47"/>
      <c r="L57" s="47"/>
      <c r="M57" s="2"/>
      <c r="N57" s="2"/>
      <c r="O57" s="2"/>
      <c r="P57" s="2"/>
    </row>
    <row r="58" spans="1:16" s="4" customFormat="1" ht="15">
      <c r="A58" s="12" t="s">
        <v>51</v>
      </c>
      <c r="B58" s="29">
        <v>36508</v>
      </c>
      <c r="C58" s="42" t="s">
        <v>429</v>
      </c>
      <c r="D58" s="14" t="s">
        <v>234</v>
      </c>
      <c r="E58" s="12">
        <v>40</v>
      </c>
      <c r="F58" s="26"/>
      <c r="G58" s="13">
        <f t="shared" si="0"/>
        <v>0</v>
      </c>
      <c r="H58" s="13">
        <f t="shared" si="1"/>
        <v>0</v>
      </c>
      <c r="I58" s="13">
        <f t="shared" si="2"/>
        <v>0</v>
      </c>
      <c r="J58" s="47"/>
      <c r="K58" s="47"/>
      <c r="L58" s="47"/>
      <c r="M58" s="2"/>
      <c r="N58" s="2"/>
      <c r="O58" s="2"/>
      <c r="P58" s="2"/>
    </row>
    <row r="59" spans="1:16" s="4" customFormat="1" ht="15">
      <c r="A59" s="12" t="s">
        <v>52</v>
      </c>
      <c r="B59" s="29">
        <v>38148</v>
      </c>
      <c r="C59" s="10" t="s">
        <v>166</v>
      </c>
      <c r="D59" s="14" t="s">
        <v>234</v>
      </c>
      <c r="E59" s="12">
        <v>800</v>
      </c>
      <c r="F59" s="26"/>
      <c r="G59" s="13">
        <f t="shared" si="0"/>
        <v>0</v>
      </c>
      <c r="H59" s="13">
        <f t="shared" si="1"/>
        <v>0</v>
      </c>
      <c r="I59" s="13">
        <f t="shared" si="2"/>
        <v>0</v>
      </c>
      <c r="J59" s="47"/>
      <c r="K59" s="47"/>
      <c r="L59" s="47"/>
      <c r="M59" s="2"/>
      <c r="N59" s="2"/>
      <c r="O59" s="2"/>
      <c r="P59" s="2"/>
    </row>
    <row r="60" spans="1:16" s="4" customFormat="1" ht="15">
      <c r="A60" s="12" t="s">
        <v>53</v>
      </c>
      <c r="B60" s="29">
        <v>38149</v>
      </c>
      <c r="C60" s="10" t="s">
        <v>167</v>
      </c>
      <c r="D60" s="14" t="s">
        <v>234</v>
      </c>
      <c r="E60" s="12">
        <v>800</v>
      </c>
      <c r="F60" s="26"/>
      <c r="G60" s="13">
        <f t="shared" si="0"/>
        <v>0</v>
      </c>
      <c r="H60" s="13">
        <f t="shared" si="1"/>
        <v>0</v>
      </c>
      <c r="I60" s="13">
        <f t="shared" si="2"/>
        <v>0</v>
      </c>
      <c r="J60" s="47"/>
      <c r="K60" s="47"/>
      <c r="L60" s="47"/>
      <c r="M60" s="2"/>
      <c r="N60" s="2"/>
      <c r="O60" s="2"/>
      <c r="P60" s="2"/>
    </row>
    <row r="61" spans="1:16" s="4" customFormat="1" ht="15">
      <c r="A61" s="12" t="s">
        <v>54</v>
      </c>
      <c r="B61" s="29">
        <v>37860</v>
      </c>
      <c r="C61" s="10" t="s">
        <v>168</v>
      </c>
      <c r="D61" s="14" t="s">
        <v>234</v>
      </c>
      <c r="E61" s="12">
        <v>1600</v>
      </c>
      <c r="F61" s="26"/>
      <c r="G61" s="13">
        <f t="shared" si="0"/>
        <v>0</v>
      </c>
      <c r="H61" s="13">
        <f t="shared" si="1"/>
        <v>0</v>
      </c>
      <c r="I61" s="13">
        <f t="shared" si="2"/>
        <v>0</v>
      </c>
      <c r="J61" s="47"/>
      <c r="K61" s="47"/>
      <c r="L61" s="47"/>
      <c r="M61" s="2"/>
      <c r="N61" s="2"/>
      <c r="O61" s="2"/>
      <c r="P61" s="2"/>
    </row>
    <row r="62" spans="1:16" s="4" customFormat="1" ht="15">
      <c r="A62" s="12" t="s">
        <v>55</v>
      </c>
      <c r="B62" s="29">
        <v>37853</v>
      </c>
      <c r="C62" s="10" t="s">
        <v>169</v>
      </c>
      <c r="D62" s="14" t="s">
        <v>234</v>
      </c>
      <c r="E62" s="12">
        <v>800</v>
      </c>
      <c r="F62" s="26"/>
      <c r="G62" s="13">
        <f t="shared" si="0"/>
        <v>0</v>
      </c>
      <c r="H62" s="13">
        <f t="shared" si="1"/>
        <v>0</v>
      </c>
      <c r="I62" s="13">
        <f t="shared" si="2"/>
        <v>0</v>
      </c>
      <c r="J62" s="47"/>
      <c r="K62" s="47"/>
      <c r="L62" s="47"/>
      <c r="M62" s="2"/>
      <c r="N62" s="2"/>
      <c r="O62" s="2"/>
      <c r="P62" s="2"/>
    </row>
    <row r="63" spans="1:16" s="4" customFormat="1" ht="15">
      <c r="A63" s="12" t="s">
        <v>56</v>
      </c>
      <c r="B63" s="29">
        <v>38150</v>
      </c>
      <c r="C63" s="10" t="s">
        <v>170</v>
      </c>
      <c r="D63" s="14" t="s">
        <v>234</v>
      </c>
      <c r="E63" s="12">
        <v>800</v>
      </c>
      <c r="F63" s="26"/>
      <c r="G63" s="13">
        <f t="shared" si="0"/>
        <v>0</v>
      </c>
      <c r="H63" s="13">
        <f t="shared" si="1"/>
        <v>0</v>
      </c>
      <c r="I63" s="13">
        <f t="shared" si="2"/>
        <v>0</v>
      </c>
      <c r="J63" s="47"/>
      <c r="K63" s="47"/>
      <c r="L63" s="47"/>
      <c r="M63" s="2"/>
      <c r="N63" s="2"/>
      <c r="O63" s="2"/>
      <c r="P63" s="2"/>
    </row>
    <row r="64" spans="1:16" s="4" customFormat="1" ht="15">
      <c r="A64" s="12" t="s">
        <v>57</v>
      </c>
      <c r="B64" s="29">
        <v>38151</v>
      </c>
      <c r="C64" s="10" t="s">
        <v>171</v>
      </c>
      <c r="D64" s="14" t="s">
        <v>234</v>
      </c>
      <c r="E64" s="12">
        <v>800</v>
      </c>
      <c r="F64" s="26"/>
      <c r="G64" s="13">
        <f t="shared" si="0"/>
        <v>0</v>
      </c>
      <c r="H64" s="13">
        <f t="shared" si="1"/>
        <v>0</v>
      </c>
      <c r="I64" s="13">
        <f t="shared" si="2"/>
        <v>0</v>
      </c>
      <c r="J64" s="47"/>
      <c r="K64" s="47"/>
      <c r="L64" s="47"/>
      <c r="M64" s="2"/>
      <c r="N64" s="2"/>
      <c r="O64" s="2"/>
      <c r="P64" s="2"/>
    </row>
    <row r="65" spans="1:16" s="4" customFormat="1" ht="15">
      <c r="A65" s="12" t="s">
        <v>58</v>
      </c>
      <c r="B65" s="29">
        <v>38152</v>
      </c>
      <c r="C65" s="10" t="s">
        <v>172</v>
      </c>
      <c r="D65" s="14" t="s">
        <v>234</v>
      </c>
      <c r="E65" s="12">
        <v>800</v>
      </c>
      <c r="F65" s="26"/>
      <c r="G65" s="13">
        <f t="shared" si="0"/>
        <v>0</v>
      </c>
      <c r="H65" s="13">
        <f t="shared" si="1"/>
        <v>0</v>
      </c>
      <c r="I65" s="13">
        <f t="shared" si="2"/>
        <v>0</v>
      </c>
      <c r="J65" s="47"/>
      <c r="K65" s="47"/>
      <c r="L65" s="47"/>
      <c r="M65" s="2"/>
      <c r="N65" s="2"/>
      <c r="O65" s="2"/>
      <c r="P65" s="2"/>
    </row>
    <row r="66" spans="1:16" s="4" customFormat="1" ht="15">
      <c r="A66" s="12" t="s">
        <v>59</v>
      </c>
      <c r="B66" s="29">
        <v>25611</v>
      </c>
      <c r="C66" s="9" t="s">
        <v>173</v>
      </c>
      <c r="D66" s="14" t="s">
        <v>234</v>
      </c>
      <c r="E66" s="12">
        <v>16</v>
      </c>
      <c r="F66" s="26"/>
      <c r="G66" s="13">
        <f t="shared" si="0"/>
        <v>0</v>
      </c>
      <c r="H66" s="13">
        <f t="shared" si="1"/>
        <v>0</v>
      </c>
      <c r="I66" s="13">
        <f t="shared" si="2"/>
        <v>0</v>
      </c>
      <c r="J66" s="47"/>
      <c r="K66" s="47"/>
      <c r="L66" s="47"/>
      <c r="M66" s="2"/>
      <c r="N66" s="2"/>
      <c r="O66" s="2"/>
      <c r="P66" s="2"/>
    </row>
    <row r="67" spans="1:16" s="4" customFormat="1" ht="15">
      <c r="A67" s="12" t="s">
        <v>60</v>
      </c>
      <c r="B67" s="29">
        <v>37859</v>
      </c>
      <c r="C67" s="10" t="s">
        <v>174</v>
      </c>
      <c r="D67" s="14" t="s">
        <v>234</v>
      </c>
      <c r="E67" s="12">
        <v>736</v>
      </c>
      <c r="F67" s="26"/>
      <c r="G67" s="13">
        <f t="shared" si="0"/>
        <v>0</v>
      </c>
      <c r="H67" s="13">
        <f t="shared" si="1"/>
        <v>0</v>
      </c>
      <c r="I67" s="13">
        <f t="shared" si="2"/>
        <v>0</v>
      </c>
      <c r="J67" s="47"/>
      <c r="K67" s="47"/>
      <c r="L67" s="47"/>
      <c r="M67" s="2"/>
      <c r="N67" s="2"/>
      <c r="O67" s="2"/>
      <c r="P67" s="2"/>
    </row>
    <row r="68" spans="1:16" s="4" customFormat="1" ht="15">
      <c r="A68" s="12" t="s">
        <v>61</v>
      </c>
      <c r="B68" s="29">
        <v>38142</v>
      </c>
      <c r="C68" s="10" t="s">
        <v>175</v>
      </c>
      <c r="D68" s="14" t="s">
        <v>234</v>
      </c>
      <c r="E68" s="12">
        <v>528</v>
      </c>
      <c r="F68" s="26"/>
      <c r="G68" s="13">
        <f t="shared" si="0"/>
        <v>0</v>
      </c>
      <c r="H68" s="13">
        <f t="shared" si="1"/>
        <v>0</v>
      </c>
      <c r="I68" s="13">
        <f t="shared" si="2"/>
        <v>0</v>
      </c>
      <c r="J68" s="47"/>
      <c r="K68" s="47"/>
      <c r="L68" s="47"/>
      <c r="M68" s="2"/>
      <c r="N68" s="2"/>
      <c r="O68" s="2"/>
      <c r="P68" s="2"/>
    </row>
    <row r="69" spans="1:16" s="4" customFormat="1" ht="15">
      <c r="A69" s="12" t="s">
        <v>62</v>
      </c>
      <c r="B69" s="29">
        <v>37477</v>
      </c>
      <c r="C69" s="10" t="s">
        <v>176</v>
      </c>
      <c r="D69" s="14" t="s">
        <v>234</v>
      </c>
      <c r="E69" s="12">
        <v>16</v>
      </c>
      <c r="F69" s="26"/>
      <c r="G69" s="13">
        <f t="shared" si="0"/>
        <v>0</v>
      </c>
      <c r="H69" s="13">
        <f t="shared" si="1"/>
        <v>0</v>
      </c>
      <c r="I69" s="13">
        <f t="shared" si="2"/>
        <v>0</v>
      </c>
      <c r="J69" s="47"/>
      <c r="K69" s="47"/>
      <c r="L69" s="47"/>
      <c r="M69" s="2"/>
      <c r="N69" s="2"/>
      <c r="O69" s="2"/>
      <c r="P69" s="2"/>
    </row>
    <row r="70" spans="1:16" s="4" customFormat="1" ht="15">
      <c r="A70" s="12" t="s">
        <v>63</v>
      </c>
      <c r="B70" s="29">
        <v>38130</v>
      </c>
      <c r="C70" s="10" t="s">
        <v>177</v>
      </c>
      <c r="D70" s="14" t="s">
        <v>234</v>
      </c>
      <c r="E70" s="12">
        <v>8</v>
      </c>
      <c r="F70" s="26"/>
      <c r="G70" s="13">
        <f t="shared" si="0"/>
        <v>0</v>
      </c>
      <c r="H70" s="13">
        <f t="shared" si="1"/>
        <v>0</v>
      </c>
      <c r="I70" s="13">
        <f t="shared" si="2"/>
        <v>0</v>
      </c>
      <c r="J70" s="47"/>
      <c r="K70" s="47"/>
      <c r="L70" s="47"/>
      <c r="M70" s="2"/>
      <c r="N70" s="2"/>
      <c r="O70" s="2"/>
      <c r="P70" s="2"/>
    </row>
    <row r="71" spans="1:16" s="4" customFormat="1" ht="15">
      <c r="A71" s="12" t="s">
        <v>64</v>
      </c>
      <c r="B71" s="29">
        <v>38143</v>
      </c>
      <c r="C71" s="10" t="s">
        <v>178</v>
      </c>
      <c r="D71" s="14" t="s">
        <v>234</v>
      </c>
      <c r="E71" s="12">
        <v>8</v>
      </c>
      <c r="F71" s="26"/>
      <c r="G71" s="13">
        <f aca="true" t="shared" si="3" ref="G71:G134">F71*1.21</f>
        <v>0</v>
      </c>
      <c r="H71" s="13">
        <f t="shared" si="1"/>
        <v>0</v>
      </c>
      <c r="I71" s="13">
        <f t="shared" si="2"/>
        <v>0</v>
      </c>
      <c r="J71" s="47"/>
      <c r="K71" s="47"/>
      <c r="L71" s="47"/>
      <c r="M71" s="2"/>
      <c r="N71" s="2"/>
      <c r="O71" s="2"/>
      <c r="P71" s="2"/>
    </row>
    <row r="72" spans="1:16" s="4" customFormat="1" ht="15">
      <c r="A72" s="12" t="s">
        <v>65</v>
      </c>
      <c r="B72" s="29">
        <v>38156</v>
      </c>
      <c r="C72" s="10" t="s">
        <v>179</v>
      </c>
      <c r="D72" s="14" t="s">
        <v>234</v>
      </c>
      <c r="E72" s="12">
        <v>8</v>
      </c>
      <c r="F72" s="26"/>
      <c r="G72" s="13">
        <f t="shared" si="3"/>
        <v>0</v>
      </c>
      <c r="H72" s="13">
        <f t="shared" si="1"/>
        <v>0</v>
      </c>
      <c r="I72" s="13">
        <f t="shared" si="2"/>
        <v>0</v>
      </c>
      <c r="J72" s="47"/>
      <c r="K72" s="47"/>
      <c r="L72" s="47"/>
      <c r="M72" s="2"/>
      <c r="N72" s="2"/>
      <c r="O72" s="2"/>
      <c r="P72" s="2"/>
    </row>
    <row r="73" spans="1:16" s="4" customFormat="1" ht="15">
      <c r="A73" s="12" t="s">
        <v>66</v>
      </c>
      <c r="B73" s="29">
        <v>37848</v>
      </c>
      <c r="C73" s="40" t="s">
        <v>430</v>
      </c>
      <c r="D73" s="14" t="s">
        <v>234</v>
      </c>
      <c r="E73" s="12">
        <v>8</v>
      </c>
      <c r="F73" s="26"/>
      <c r="G73" s="13">
        <f t="shared" si="3"/>
        <v>0</v>
      </c>
      <c r="H73" s="13">
        <f t="shared" si="1"/>
        <v>0</v>
      </c>
      <c r="I73" s="13">
        <f t="shared" si="2"/>
        <v>0</v>
      </c>
      <c r="J73" s="47"/>
      <c r="K73" s="47"/>
      <c r="L73" s="47"/>
      <c r="M73" s="2"/>
      <c r="N73" s="2"/>
      <c r="O73" s="2"/>
      <c r="P73" s="2"/>
    </row>
    <row r="74" spans="1:16" s="4" customFormat="1" ht="15">
      <c r="A74" s="12" t="s">
        <v>67</v>
      </c>
      <c r="B74" s="29">
        <v>37505</v>
      </c>
      <c r="C74" s="10" t="s">
        <v>180</v>
      </c>
      <c r="D74" s="14" t="s">
        <v>234</v>
      </c>
      <c r="E74" s="12">
        <v>40</v>
      </c>
      <c r="F74" s="26"/>
      <c r="G74" s="13">
        <f t="shared" si="3"/>
        <v>0</v>
      </c>
      <c r="H74" s="13">
        <f aca="true" t="shared" si="4" ref="H74:H136">ROUND(F74*E74,2)</f>
        <v>0</v>
      </c>
      <c r="I74" s="13">
        <f aca="true" t="shared" si="5" ref="I74:I136">ROUND(G74*E74,2)</f>
        <v>0</v>
      </c>
      <c r="J74" s="47"/>
      <c r="K74" s="47"/>
      <c r="L74" s="47"/>
      <c r="M74" s="2"/>
      <c r="N74" s="2"/>
      <c r="O74" s="2"/>
      <c r="P74" s="2"/>
    </row>
    <row r="75" spans="1:16" s="4" customFormat="1" ht="15">
      <c r="A75" s="12" t="s">
        <v>68</v>
      </c>
      <c r="B75" s="29">
        <v>37468</v>
      </c>
      <c r="C75" s="10" t="s">
        <v>181</v>
      </c>
      <c r="D75" s="14" t="s">
        <v>234</v>
      </c>
      <c r="E75" s="12">
        <v>80</v>
      </c>
      <c r="F75" s="26"/>
      <c r="G75" s="13">
        <f t="shared" si="3"/>
        <v>0</v>
      </c>
      <c r="H75" s="13">
        <f t="shared" si="4"/>
        <v>0</v>
      </c>
      <c r="I75" s="13">
        <f t="shared" si="5"/>
        <v>0</v>
      </c>
      <c r="J75" s="47"/>
      <c r="K75" s="47"/>
      <c r="L75" s="47"/>
      <c r="M75" s="2"/>
      <c r="N75" s="2"/>
      <c r="O75" s="2"/>
      <c r="P75" s="2"/>
    </row>
    <row r="76" spans="1:16" s="4" customFormat="1" ht="15">
      <c r="A76" s="12" t="s">
        <v>69</v>
      </c>
      <c r="B76" s="29">
        <v>37488</v>
      </c>
      <c r="C76" s="10" t="s">
        <v>182</v>
      </c>
      <c r="D76" s="14" t="s">
        <v>234</v>
      </c>
      <c r="E76" s="12">
        <v>16</v>
      </c>
      <c r="F76" s="26"/>
      <c r="G76" s="13">
        <f t="shared" si="3"/>
        <v>0</v>
      </c>
      <c r="H76" s="13">
        <f t="shared" si="4"/>
        <v>0</v>
      </c>
      <c r="I76" s="13">
        <f t="shared" si="5"/>
        <v>0</v>
      </c>
      <c r="J76" s="47"/>
      <c r="K76" s="47"/>
      <c r="L76" s="47"/>
      <c r="M76" s="2"/>
      <c r="N76" s="2"/>
      <c r="O76" s="2"/>
      <c r="P76" s="2"/>
    </row>
    <row r="77" spans="1:16" s="4" customFormat="1" ht="15">
      <c r="A77" s="12" t="s">
        <v>70</v>
      </c>
      <c r="B77" s="29">
        <v>37867</v>
      </c>
      <c r="C77" s="10" t="s">
        <v>183</v>
      </c>
      <c r="D77" s="14" t="s">
        <v>234</v>
      </c>
      <c r="E77" s="12">
        <v>24</v>
      </c>
      <c r="F77" s="26"/>
      <c r="G77" s="13">
        <f t="shared" si="3"/>
        <v>0</v>
      </c>
      <c r="H77" s="13">
        <f t="shared" si="4"/>
        <v>0</v>
      </c>
      <c r="I77" s="13">
        <f t="shared" si="5"/>
        <v>0</v>
      </c>
      <c r="J77" s="47"/>
      <c r="K77" s="47"/>
      <c r="L77" s="47"/>
      <c r="M77" s="2"/>
      <c r="N77" s="2"/>
      <c r="O77" s="2"/>
      <c r="P77" s="2"/>
    </row>
    <row r="78" spans="1:16" s="4" customFormat="1" ht="15">
      <c r="A78" s="12" t="s">
        <v>71</v>
      </c>
      <c r="B78" s="29">
        <v>38157</v>
      </c>
      <c r="C78" s="10" t="s">
        <v>184</v>
      </c>
      <c r="D78" s="14" t="s">
        <v>234</v>
      </c>
      <c r="E78" s="12">
        <v>8</v>
      </c>
      <c r="F78" s="26"/>
      <c r="G78" s="13">
        <f t="shared" si="3"/>
        <v>0</v>
      </c>
      <c r="H78" s="13">
        <f t="shared" si="4"/>
        <v>0</v>
      </c>
      <c r="I78" s="13">
        <f t="shared" si="5"/>
        <v>0</v>
      </c>
      <c r="J78" s="47"/>
      <c r="K78" s="47"/>
      <c r="L78" s="47"/>
      <c r="M78" s="2"/>
      <c r="N78" s="2"/>
      <c r="O78" s="2"/>
      <c r="P78" s="2"/>
    </row>
    <row r="79" spans="1:16" s="4" customFormat="1" ht="15">
      <c r="A79" s="12" t="s">
        <v>72</v>
      </c>
      <c r="B79" s="29">
        <v>37862</v>
      </c>
      <c r="C79" s="10" t="s">
        <v>185</v>
      </c>
      <c r="D79" s="14" t="s">
        <v>234</v>
      </c>
      <c r="E79" s="12">
        <v>40</v>
      </c>
      <c r="F79" s="26"/>
      <c r="G79" s="13">
        <f t="shared" si="3"/>
        <v>0</v>
      </c>
      <c r="H79" s="13">
        <f t="shared" si="4"/>
        <v>0</v>
      </c>
      <c r="I79" s="13">
        <f t="shared" si="5"/>
        <v>0</v>
      </c>
      <c r="J79" s="47"/>
      <c r="K79" s="47"/>
      <c r="L79" s="47"/>
      <c r="M79" s="2"/>
      <c r="N79" s="2"/>
      <c r="O79" s="2"/>
      <c r="P79" s="2"/>
    </row>
    <row r="80" spans="1:16" s="4" customFormat="1" ht="15">
      <c r="A80" s="12" t="s">
        <v>73</v>
      </c>
      <c r="B80" s="29">
        <v>37491</v>
      </c>
      <c r="C80" s="10" t="s">
        <v>186</v>
      </c>
      <c r="D80" s="14" t="s">
        <v>234</v>
      </c>
      <c r="E80" s="12">
        <v>8</v>
      </c>
      <c r="F80" s="26"/>
      <c r="G80" s="13">
        <f t="shared" si="3"/>
        <v>0</v>
      </c>
      <c r="H80" s="13">
        <f t="shared" si="4"/>
        <v>0</v>
      </c>
      <c r="I80" s="13">
        <f t="shared" si="5"/>
        <v>0</v>
      </c>
      <c r="J80" s="47"/>
      <c r="K80" s="47"/>
      <c r="L80" s="47"/>
      <c r="M80" s="2"/>
      <c r="N80" s="2"/>
      <c r="O80" s="2"/>
      <c r="P80" s="2"/>
    </row>
    <row r="81" spans="1:16" s="4" customFormat="1" ht="15">
      <c r="A81" s="12" t="s">
        <v>74</v>
      </c>
      <c r="B81" s="29">
        <v>37484</v>
      </c>
      <c r="C81" s="10" t="s">
        <v>187</v>
      </c>
      <c r="D81" s="14" t="s">
        <v>234</v>
      </c>
      <c r="E81" s="12">
        <v>8</v>
      </c>
      <c r="F81" s="26"/>
      <c r="G81" s="13">
        <f t="shared" si="3"/>
        <v>0</v>
      </c>
      <c r="H81" s="13">
        <f t="shared" si="4"/>
        <v>0</v>
      </c>
      <c r="I81" s="13">
        <f t="shared" si="5"/>
        <v>0</v>
      </c>
      <c r="J81" s="47"/>
      <c r="K81" s="47"/>
      <c r="L81" s="47"/>
      <c r="M81" s="2"/>
      <c r="N81" s="2"/>
      <c r="O81" s="2"/>
      <c r="P81" s="2"/>
    </row>
    <row r="82" spans="1:16" s="4" customFormat="1" ht="30">
      <c r="A82" s="12" t="s">
        <v>75</v>
      </c>
      <c r="B82" s="29">
        <v>37168</v>
      </c>
      <c r="C82" s="10" t="s">
        <v>188</v>
      </c>
      <c r="D82" s="14" t="s">
        <v>234</v>
      </c>
      <c r="E82" s="12">
        <v>80</v>
      </c>
      <c r="F82" s="26"/>
      <c r="G82" s="13">
        <f t="shared" si="3"/>
        <v>0</v>
      </c>
      <c r="H82" s="13">
        <f t="shared" si="4"/>
        <v>0</v>
      </c>
      <c r="I82" s="13">
        <f t="shared" si="5"/>
        <v>0</v>
      </c>
      <c r="J82" s="47"/>
      <c r="K82" s="47"/>
      <c r="L82" s="47"/>
      <c r="M82" s="2"/>
      <c r="N82" s="2"/>
      <c r="O82" s="2"/>
      <c r="P82" s="2"/>
    </row>
    <row r="83" spans="1:16" s="4" customFormat="1" ht="15">
      <c r="A83" s="12" t="s">
        <v>76</v>
      </c>
      <c r="B83" s="29">
        <v>38169</v>
      </c>
      <c r="C83" s="10" t="s">
        <v>189</v>
      </c>
      <c r="D83" s="14" t="s">
        <v>234</v>
      </c>
      <c r="E83" s="12">
        <v>800</v>
      </c>
      <c r="F83" s="26"/>
      <c r="G83" s="13">
        <f t="shared" si="3"/>
        <v>0</v>
      </c>
      <c r="H83" s="13">
        <f t="shared" si="4"/>
        <v>0</v>
      </c>
      <c r="I83" s="13">
        <f t="shared" si="5"/>
        <v>0</v>
      </c>
      <c r="J83" s="47"/>
      <c r="K83" s="47"/>
      <c r="L83" s="47"/>
      <c r="M83" s="2"/>
      <c r="N83" s="2"/>
      <c r="O83" s="2"/>
      <c r="P83" s="2"/>
    </row>
    <row r="84" spans="1:16" s="4" customFormat="1" ht="15">
      <c r="A84" s="12" t="s">
        <v>77</v>
      </c>
      <c r="B84" s="29">
        <v>37171</v>
      </c>
      <c r="C84" s="10" t="s">
        <v>190</v>
      </c>
      <c r="D84" s="14" t="s">
        <v>234</v>
      </c>
      <c r="E84" s="12">
        <v>200</v>
      </c>
      <c r="F84" s="26"/>
      <c r="G84" s="13">
        <f t="shared" si="3"/>
        <v>0</v>
      </c>
      <c r="H84" s="13">
        <f t="shared" si="4"/>
        <v>0</v>
      </c>
      <c r="I84" s="13">
        <f t="shared" si="5"/>
        <v>0</v>
      </c>
      <c r="J84" s="47"/>
      <c r="K84" s="47"/>
      <c r="L84" s="47"/>
      <c r="M84" s="2"/>
      <c r="N84" s="2"/>
      <c r="O84" s="2"/>
      <c r="P84" s="2"/>
    </row>
    <row r="85" spans="1:16" s="4" customFormat="1" ht="15">
      <c r="A85" s="12" t="s">
        <v>78</v>
      </c>
      <c r="B85" s="29">
        <v>38165</v>
      </c>
      <c r="C85" s="10" t="s">
        <v>191</v>
      </c>
      <c r="D85" s="14" t="s">
        <v>234</v>
      </c>
      <c r="E85" s="12">
        <v>800</v>
      </c>
      <c r="F85" s="26"/>
      <c r="G85" s="13">
        <f t="shared" si="3"/>
        <v>0</v>
      </c>
      <c r="H85" s="13">
        <f t="shared" si="4"/>
        <v>0</v>
      </c>
      <c r="I85" s="13">
        <f t="shared" si="5"/>
        <v>0</v>
      </c>
      <c r="J85" s="47"/>
      <c r="K85" s="47"/>
      <c r="L85" s="47"/>
      <c r="M85" s="2"/>
      <c r="N85" s="2"/>
      <c r="O85" s="2"/>
      <c r="P85" s="2"/>
    </row>
    <row r="86" spans="1:16" s="4" customFormat="1" ht="15">
      <c r="A86" s="12" t="s">
        <v>79</v>
      </c>
      <c r="B86" s="29">
        <v>38166</v>
      </c>
      <c r="C86" s="10" t="s">
        <v>192</v>
      </c>
      <c r="D86" s="14" t="s">
        <v>234</v>
      </c>
      <c r="E86" s="12">
        <v>800</v>
      </c>
      <c r="F86" s="26"/>
      <c r="G86" s="13">
        <f t="shared" si="3"/>
        <v>0</v>
      </c>
      <c r="H86" s="13">
        <f t="shared" si="4"/>
        <v>0</v>
      </c>
      <c r="I86" s="13">
        <f t="shared" si="5"/>
        <v>0</v>
      </c>
      <c r="J86" s="47"/>
      <c r="K86" s="47"/>
      <c r="L86" s="47"/>
      <c r="M86" s="2"/>
      <c r="N86" s="2"/>
      <c r="O86" s="2"/>
      <c r="P86" s="2"/>
    </row>
    <row r="87" spans="1:16" s="4" customFormat="1" ht="15">
      <c r="A87" s="12" t="s">
        <v>80</v>
      </c>
      <c r="B87" s="29">
        <v>38168</v>
      </c>
      <c r="C87" s="10" t="s">
        <v>193</v>
      </c>
      <c r="D87" s="14" t="s">
        <v>234</v>
      </c>
      <c r="E87" s="12">
        <v>800</v>
      </c>
      <c r="F87" s="26"/>
      <c r="G87" s="13">
        <f t="shared" si="3"/>
        <v>0</v>
      </c>
      <c r="H87" s="13">
        <f t="shared" si="4"/>
        <v>0</v>
      </c>
      <c r="I87" s="13">
        <f t="shared" si="5"/>
        <v>0</v>
      </c>
      <c r="J87" s="47"/>
      <c r="K87" s="47"/>
      <c r="L87" s="47"/>
      <c r="M87" s="2"/>
      <c r="N87" s="2"/>
      <c r="O87" s="2"/>
      <c r="P87" s="2"/>
    </row>
    <row r="88" spans="1:16" s="4" customFormat="1" ht="15">
      <c r="A88" s="12" t="s">
        <v>81</v>
      </c>
      <c r="B88" s="29">
        <v>38167</v>
      </c>
      <c r="C88" s="10" t="s">
        <v>194</v>
      </c>
      <c r="D88" s="14" t="s">
        <v>234</v>
      </c>
      <c r="E88" s="12">
        <v>800</v>
      </c>
      <c r="F88" s="26"/>
      <c r="G88" s="13">
        <f t="shared" si="3"/>
        <v>0</v>
      </c>
      <c r="H88" s="13">
        <f t="shared" si="4"/>
        <v>0</v>
      </c>
      <c r="I88" s="13">
        <f t="shared" si="5"/>
        <v>0</v>
      </c>
      <c r="J88" s="47"/>
      <c r="K88" s="47"/>
      <c r="L88" s="47"/>
      <c r="M88" s="2"/>
      <c r="N88" s="2"/>
      <c r="O88" s="2"/>
      <c r="P88" s="2"/>
    </row>
    <row r="89" spans="1:16" s="4" customFormat="1" ht="15">
      <c r="A89" s="12" t="s">
        <v>82</v>
      </c>
      <c r="B89" s="29">
        <v>38164</v>
      </c>
      <c r="C89" s="10" t="s">
        <v>195</v>
      </c>
      <c r="D89" s="14" t="s">
        <v>234</v>
      </c>
      <c r="E89" s="12">
        <v>800</v>
      </c>
      <c r="F89" s="26"/>
      <c r="G89" s="13">
        <f t="shared" si="3"/>
        <v>0</v>
      </c>
      <c r="H89" s="13">
        <f t="shared" si="4"/>
        <v>0</v>
      </c>
      <c r="I89" s="13">
        <f t="shared" si="5"/>
        <v>0</v>
      </c>
      <c r="J89" s="47"/>
      <c r="K89" s="47"/>
      <c r="L89" s="47"/>
      <c r="M89" s="2"/>
      <c r="N89" s="2"/>
      <c r="O89" s="2"/>
      <c r="P89" s="2"/>
    </row>
    <row r="90" spans="1:16" s="4" customFormat="1" ht="15">
      <c r="A90" s="12" t="s">
        <v>83</v>
      </c>
      <c r="B90" s="29">
        <v>37854</v>
      </c>
      <c r="C90" s="10" t="s">
        <v>196</v>
      </c>
      <c r="D90" s="14" t="s">
        <v>234</v>
      </c>
      <c r="E90" s="12">
        <v>80</v>
      </c>
      <c r="F90" s="26"/>
      <c r="G90" s="13">
        <f t="shared" si="3"/>
        <v>0</v>
      </c>
      <c r="H90" s="13">
        <f t="shared" si="4"/>
        <v>0</v>
      </c>
      <c r="I90" s="13">
        <f t="shared" si="5"/>
        <v>0</v>
      </c>
      <c r="J90" s="47"/>
      <c r="K90" s="47"/>
      <c r="L90" s="47"/>
      <c r="M90" s="2"/>
      <c r="N90" s="2"/>
      <c r="O90" s="2"/>
      <c r="P90" s="2"/>
    </row>
    <row r="91" spans="1:16" s="4" customFormat="1" ht="15">
      <c r="A91" s="12" t="s">
        <v>84</v>
      </c>
      <c r="B91" s="29">
        <v>38163</v>
      </c>
      <c r="C91" s="10" t="s">
        <v>197</v>
      </c>
      <c r="D91" s="14" t="s">
        <v>234</v>
      </c>
      <c r="E91" s="12">
        <v>8</v>
      </c>
      <c r="F91" s="26"/>
      <c r="G91" s="13">
        <f t="shared" si="3"/>
        <v>0</v>
      </c>
      <c r="H91" s="13">
        <f t="shared" si="4"/>
        <v>0</v>
      </c>
      <c r="I91" s="13">
        <f t="shared" si="5"/>
        <v>0</v>
      </c>
      <c r="J91" s="47"/>
      <c r="K91" s="47"/>
      <c r="L91" s="47"/>
      <c r="M91" s="2"/>
      <c r="N91" s="2"/>
      <c r="O91" s="2"/>
      <c r="P91" s="2"/>
    </row>
    <row r="92" spans="1:16" s="4" customFormat="1" ht="15">
      <c r="A92" s="12" t="s">
        <v>85</v>
      </c>
      <c r="B92" s="29">
        <v>37526</v>
      </c>
      <c r="C92" s="10" t="s">
        <v>408</v>
      </c>
      <c r="D92" s="41" t="s">
        <v>488</v>
      </c>
      <c r="E92" s="12">
        <v>8</v>
      </c>
      <c r="F92" s="26"/>
      <c r="G92" s="13">
        <f t="shared" si="3"/>
        <v>0</v>
      </c>
      <c r="H92" s="13">
        <f t="shared" si="4"/>
        <v>0</v>
      </c>
      <c r="I92" s="13">
        <f t="shared" si="5"/>
        <v>0</v>
      </c>
      <c r="J92" s="47"/>
      <c r="K92" s="47"/>
      <c r="L92" s="47"/>
      <c r="M92" s="2"/>
      <c r="N92" s="2"/>
      <c r="O92" s="2"/>
      <c r="P92" s="2"/>
    </row>
    <row r="93" spans="1:16" s="4" customFormat="1" ht="15">
      <c r="A93" s="12" t="s">
        <v>86</v>
      </c>
      <c r="B93" s="29">
        <v>36506</v>
      </c>
      <c r="C93" s="10" t="s">
        <v>198</v>
      </c>
      <c r="D93" s="14" t="s">
        <v>234</v>
      </c>
      <c r="E93" s="12">
        <v>192</v>
      </c>
      <c r="F93" s="26"/>
      <c r="G93" s="13">
        <f t="shared" si="3"/>
        <v>0</v>
      </c>
      <c r="H93" s="13">
        <f t="shared" si="4"/>
        <v>0</v>
      </c>
      <c r="I93" s="13">
        <f t="shared" si="5"/>
        <v>0</v>
      </c>
      <c r="J93" s="47"/>
      <c r="K93" s="47"/>
      <c r="L93" s="47"/>
      <c r="M93" s="2"/>
      <c r="N93" s="2"/>
      <c r="O93" s="2"/>
      <c r="P93" s="2"/>
    </row>
    <row r="94" spans="1:16" s="4" customFormat="1" ht="15">
      <c r="A94" s="12" t="s">
        <v>87</v>
      </c>
      <c r="B94" s="29">
        <v>36637</v>
      </c>
      <c r="C94" s="10" t="s">
        <v>199</v>
      </c>
      <c r="D94" s="14" t="s">
        <v>234</v>
      </c>
      <c r="E94" s="12">
        <v>96</v>
      </c>
      <c r="F94" s="26"/>
      <c r="G94" s="13">
        <f t="shared" si="3"/>
        <v>0</v>
      </c>
      <c r="H94" s="13">
        <f t="shared" si="4"/>
        <v>0</v>
      </c>
      <c r="I94" s="13">
        <f t="shared" si="5"/>
        <v>0</v>
      </c>
      <c r="J94" s="47"/>
      <c r="K94" s="47"/>
      <c r="L94" s="47"/>
      <c r="M94" s="2"/>
      <c r="N94" s="2"/>
      <c r="O94" s="2"/>
      <c r="P94" s="2"/>
    </row>
    <row r="95" spans="1:16" s="4" customFormat="1" ht="15">
      <c r="A95" s="12" t="s">
        <v>88</v>
      </c>
      <c r="B95" s="29">
        <v>25883</v>
      </c>
      <c r="C95" s="10" t="s">
        <v>200</v>
      </c>
      <c r="D95" s="14" t="s">
        <v>234</v>
      </c>
      <c r="E95" s="12">
        <v>80</v>
      </c>
      <c r="F95" s="26"/>
      <c r="G95" s="13">
        <f t="shared" si="3"/>
        <v>0</v>
      </c>
      <c r="H95" s="13">
        <f t="shared" si="4"/>
        <v>0</v>
      </c>
      <c r="I95" s="13">
        <f t="shared" si="5"/>
        <v>0</v>
      </c>
      <c r="J95" s="47"/>
      <c r="K95" s="47"/>
      <c r="L95" s="47"/>
      <c r="M95" s="2"/>
      <c r="N95" s="2"/>
      <c r="O95" s="2"/>
      <c r="P95" s="2"/>
    </row>
    <row r="96" spans="1:16" s="4" customFormat="1" ht="15">
      <c r="A96" s="12" t="s">
        <v>89</v>
      </c>
      <c r="B96" s="29">
        <v>25884</v>
      </c>
      <c r="C96" s="10" t="s">
        <v>201</v>
      </c>
      <c r="D96" s="14" t="s">
        <v>234</v>
      </c>
      <c r="E96" s="12">
        <v>80</v>
      </c>
      <c r="F96" s="26"/>
      <c r="G96" s="13">
        <f t="shared" si="3"/>
        <v>0</v>
      </c>
      <c r="H96" s="13">
        <f t="shared" si="4"/>
        <v>0</v>
      </c>
      <c r="I96" s="13">
        <f t="shared" si="5"/>
        <v>0</v>
      </c>
      <c r="J96" s="47"/>
      <c r="K96" s="47"/>
      <c r="L96" s="47"/>
      <c r="M96" s="2"/>
      <c r="N96" s="2"/>
      <c r="O96" s="2"/>
      <c r="P96" s="2"/>
    </row>
    <row r="97" spans="1:16" s="4" customFormat="1" ht="15">
      <c r="A97" s="12" t="s">
        <v>90</v>
      </c>
      <c r="B97" s="29">
        <v>36633</v>
      </c>
      <c r="C97" s="10" t="s">
        <v>202</v>
      </c>
      <c r="D97" s="14" t="s">
        <v>234</v>
      </c>
      <c r="E97" s="12">
        <v>80</v>
      </c>
      <c r="F97" s="26"/>
      <c r="G97" s="13">
        <f t="shared" si="3"/>
        <v>0</v>
      </c>
      <c r="H97" s="13">
        <f t="shared" si="4"/>
        <v>0</v>
      </c>
      <c r="I97" s="13">
        <f t="shared" si="5"/>
        <v>0</v>
      </c>
      <c r="J97" s="47"/>
      <c r="K97" s="47"/>
      <c r="L97" s="47"/>
      <c r="M97" s="2"/>
      <c r="N97" s="2"/>
      <c r="O97" s="2"/>
      <c r="P97" s="2"/>
    </row>
    <row r="98" spans="1:16" s="4" customFormat="1" ht="15">
      <c r="A98" s="12" t="s">
        <v>91</v>
      </c>
      <c r="B98" s="29">
        <v>38135</v>
      </c>
      <c r="C98" s="10" t="s">
        <v>203</v>
      </c>
      <c r="D98" s="14" t="s">
        <v>234</v>
      </c>
      <c r="E98" s="12">
        <v>16</v>
      </c>
      <c r="F98" s="26"/>
      <c r="G98" s="13">
        <f t="shared" si="3"/>
        <v>0</v>
      </c>
      <c r="H98" s="13">
        <f t="shared" si="4"/>
        <v>0</v>
      </c>
      <c r="I98" s="13">
        <f t="shared" si="5"/>
        <v>0</v>
      </c>
      <c r="J98" s="47"/>
      <c r="K98" s="47"/>
      <c r="L98" s="47"/>
      <c r="M98" s="2"/>
      <c r="N98" s="2"/>
      <c r="O98" s="2"/>
      <c r="P98" s="2"/>
    </row>
    <row r="99" spans="1:16" s="4" customFormat="1" ht="15">
      <c r="A99" s="12" t="s">
        <v>92</v>
      </c>
      <c r="B99" s="29">
        <v>25885</v>
      </c>
      <c r="C99" s="10" t="s">
        <v>204</v>
      </c>
      <c r="D99" s="14" t="s">
        <v>234</v>
      </c>
      <c r="E99" s="12">
        <v>8</v>
      </c>
      <c r="F99" s="26"/>
      <c r="G99" s="13">
        <f t="shared" si="3"/>
        <v>0</v>
      </c>
      <c r="H99" s="13">
        <f t="shared" si="4"/>
        <v>0</v>
      </c>
      <c r="I99" s="13">
        <f t="shared" si="5"/>
        <v>0</v>
      </c>
      <c r="J99" s="47"/>
      <c r="K99" s="47"/>
      <c r="L99" s="47"/>
      <c r="M99" s="2"/>
      <c r="N99" s="2"/>
      <c r="O99" s="2"/>
      <c r="P99" s="2"/>
    </row>
    <row r="100" spans="1:16" s="4" customFormat="1" ht="15">
      <c r="A100" s="12" t="s">
        <v>93</v>
      </c>
      <c r="B100" s="29">
        <v>25885</v>
      </c>
      <c r="C100" s="10" t="s">
        <v>205</v>
      </c>
      <c r="D100" s="14" t="s">
        <v>234</v>
      </c>
      <c r="E100" s="12">
        <v>80</v>
      </c>
      <c r="F100" s="26"/>
      <c r="G100" s="13">
        <f t="shared" si="3"/>
        <v>0</v>
      </c>
      <c r="H100" s="13">
        <f t="shared" si="4"/>
        <v>0</v>
      </c>
      <c r="I100" s="13">
        <f t="shared" si="5"/>
        <v>0</v>
      </c>
      <c r="J100" s="47"/>
      <c r="K100" s="47"/>
      <c r="L100" s="47"/>
      <c r="M100" s="2"/>
      <c r="N100" s="2"/>
      <c r="O100" s="2"/>
      <c r="P100" s="2"/>
    </row>
    <row r="101" spans="1:16" s="4" customFormat="1" ht="15">
      <c r="A101" s="12" t="s">
        <v>94</v>
      </c>
      <c r="B101" s="29">
        <v>38137</v>
      </c>
      <c r="C101" s="10" t="s">
        <v>206</v>
      </c>
      <c r="D101" s="14" t="s">
        <v>234</v>
      </c>
      <c r="E101" s="12">
        <v>80</v>
      </c>
      <c r="F101" s="26"/>
      <c r="G101" s="13">
        <f t="shared" si="3"/>
        <v>0</v>
      </c>
      <c r="H101" s="13">
        <f t="shared" si="4"/>
        <v>0</v>
      </c>
      <c r="I101" s="13">
        <f t="shared" si="5"/>
        <v>0</v>
      </c>
      <c r="J101" s="47"/>
      <c r="K101" s="47"/>
      <c r="L101" s="47"/>
      <c r="M101" s="2"/>
      <c r="N101" s="2"/>
      <c r="O101" s="2"/>
      <c r="P101" s="2"/>
    </row>
    <row r="102" spans="1:16" s="4" customFormat="1" ht="15">
      <c r="A102" s="12" t="s">
        <v>95</v>
      </c>
      <c r="B102" s="29">
        <v>38136</v>
      </c>
      <c r="C102" s="10" t="s">
        <v>207</v>
      </c>
      <c r="D102" s="14" t="s">
        <v>234</v>
      </c>
      <c r="E102" s="12">
        <v>104</v>
      </c>
      <c r="F102" s="26"/>
      <c r="G102" s="13">
        <f t="shared" si="3"/>
        <v>0</v>
      </c>
      <c r="H102" s="13">
        <f t="shared" si="4"/>
        <v>0</v>
      </c>
      <c r="I102" s="13">
        <f t="shared" si="5"/>
        <v>0</v>
      </c>
      <c r="J102" s="47"/>
      <c r="K102" s="47"/>
      <c r="L102" s="47"/>
      <c r="M102" s="2"/>
      <c r="N102" s="2"/>
      <c r="O102" s="2"/>
      <c r="P102" s="2"/>
    </row>
    <row r="103" spans="1:16" s="4" customFormat="1" ht="15">
      <c r="A103" s="12" t="s">
        <v>96</v>
      </c>
      <c r="B103" s="29">
        <v>38134</v>
      </c>
      <c r="C103" s="10" t="s">
        <v>208</v>
      </c>
      <c r="D103" s="14" t="s">
        <v>234</v>
      </c>
      <c r="E103" s="12">
        <v>184</v>
      </c>
      <c r="F103" s="26"/>
      <c r="G103" s="13">
        <f t="shared" si="3"/>
        <v>0</v>
      </c>
      <c r="H103" s="13">
        <f t="shared" si="4"/>
        <v>0</v>
      </c>
      <c r="I103" s="13">
        <f t="shared" si="5"/>
        <v>0</v>
      </c>
      <c r="J103" s="47"/>
      <c r="K103" s="47"/>
      <c r="L103" s="47"/>
      <c r="M103" s="2"/>
      <c r="N103" s="2"/>
      <c r="O103" s="2"/>
      <c r="P103" s="2"/>
    </row>
    <row r="104" spans="1:16" s="4" customFormat="1" ht="15">
      <c r="A104" s="12" t="s">
        <v>97</v>
      </c>
      <c r="B104" s="29">
        <v>25886</v>
      </c>
      <c r="C104" s="10" t="s">
        <v>209</v>
      </c>
      <c r="D104" s="14" t="s">
        <v>234</v>
      </c>
      <c r="E104" s="12">
        <v>168</v>
      </c>
      <c r="F104" s="26"/>
      <c r="G104" s="13">
        <f t="shared" si="3"/>
        <v>0</v>
      </c>
      <c r="H104" s="13">
        <f t="shared" si="4"/>
        <v>0</v>
      </c>
      <c r="I104" s="13">
        <f t="shared" si="5"/>
        <v>0</v>
      </c>
      <c r="J104" s="47"/>
      <c r="K104" s="47"/>
      <c r="L104" s="47"/>
      <c r="M104" s="2"/>
      <c r="N104" s="2"/>
      <c r="O104" s="2"/>
      <c r="P104" s="2"/>
    </row>
    <row r="105" spans="1:16" s="4" customFormat="1" ht="15">
      <c r="A105" s="12" t="s">
        <v>98</v>
      </c>
      <c r="B105" s="29">
        <v>36634</v>
      </c>
      <c r="C105" s="10" t="s">
        <v>210</v>
      </c>
      <c r="D105" s="14" t="s">
        <v>234</v>
      </c>
      <c r="E105" s="12">
        <v>176</v>
      </c>
      <c r="F105" s="26"/>
      <c r="G105" s="13">
        <f t="shared" si="3"/>
        <v>0</v>
      </c>
      <c r="H105" s="13">
        <f t="shared" si="4"/>
        <v>0</v>
      </c>
      <c r="I105" s="13">
        <f t="shared" si="5"/>
        <v>0</v>
      </c>
      <c r="J105" s="47"/>
      <c r="K105" s="47"/>
      <c r="L105" s="47"/>
      <c r="M105" s="2"/>
      <c r="N105" s="2"/>
      <c r="O105" s="2"/>
      <c r="P105" s="2"/>
    </row>
    <row r="106" spans="1:16" s="4" customFormat="1" ht="15">
      <c r="A106" s="12" t="s">
        <v>99</v>
      </c>
      <c r="B106" s="29">
        <v>36619</v>
      </c>
      <c r="C106" s="10" t="s">
        <v>211</v>
      </c>
      <c r="D106" s="14" t="s">
        <v>234</v>
      </c>
      <c r="E106" s="12">
        <v>160</v>
      </c>
      <c r="F106" s="26"/>
      <c r="G106" s="13">
        <f t="shared" si="3"/>
        <v>0</v>
      </c>
      <c r="H106" s="13">
        <f t="shared" si="4"/>
        <v>0</v>
      </c>
      <c r="I106" s="13">
        <f t="shared" si="5"/>
        <v>0</v>
      </c>
      <c r="J106" s="47"/>
      <c r="K106" s="47"/>
      <c r="L106" s="47"/>
      <c r="M106" s="2"/>
      <c r="N106" s="2"/>
      <c r="O106" s="2"/>
      <c r="P106" s="2"/>
    </row>
    <row r="107" spans="1:16" s="4" customFormat="1" ht="15">
      <c r="A107" s="12" t="s">
        <v>100</v>
      </c>
      <c r="B107" s="29">
        <v>37507</v>
      </c>
      <c r="C107" s="10" t="s">
        <v>212</v>
      </c>
      <c r="D107" s="41" t="s">
        <v>235</v>
      </c>
      <c r="E107" s="12">
        <v>960</v>
      </c>
      <c r="F107" s="26"/>
      <c r="G107" s="13">
        <f t="shared" si="3"/>
        <v>0</v>
      </c>
      <c r="H107" s="13">
        <f t="shared" si="4"/>
        <v>0</v>
      </c>
      <c r="I107" s="13">
        <f t="shared" si="5"/>
        <v>0</v>
      </c>
      <c r="J107" s="47"/>
      <c r="K107" s="47"/>
      <c r="L107" s="47"/>
      <c r="M107" s="2"/>
      <c r="N107" s="2"/>
      <c r="O107" s="2"/>
      <c r="P107" s="2"/>
    </row>
    <row r="108" spans="1:16" s="4" customFormat="1" ht="15">
      <c r="A108" s="12" t="s">
        <v>101</v>
      </c>
      <c r="B108" s="29">
        <v>35554</v>
      </c>
      <c r="C108" s="10" t="s">
        <v>213</v>
      </c>
      <c r="D108" s="41" t="s">
        <v>235</v>
      </c>
      <c r="E108" s="12">
        <v>720</v>
      </c>
      <c r="F108" s="26"/>
      <c r="G108" s="13">
        <f t="shared" si="3"/>
        <v>0</v>
      </c>
      <c r="H108" s="13">
        <f t="shared" si="4"/>
        <v>0</v>
      </c>
      <c r="I108" s="13">
        <f t="shared" si="5"/>
        <v>0</v>
      </c>
      <c r="J108" s="47"/>
      <c r="K108" s="47"/>
      <c r="L108" s="47"/>
      <c r="M108" s="2"/>
      <c r="N108" s="2"/>
      <c r="O108" s="2"/>
      <c r="P108" s="2"/>
    </row>
    <row r="109" spans="1:16" s="4" customFormat="1" ht="30">
      <c r="A109" s="12" t="s">
        <v>102</v>
      </c>
      <c r="B109" s="29">
        <v>36950</v>
      </c>
      <c r="C109" s="42" t="s">
        <v>481</v>
      </c>
      <c r="D109" s="14" t="s">
        <v>234</v>
      </c>
      <c r="E109" s="12">
        <v>800</v>
      </c>
      <c r="F109" s="26"/>
      <c r="G109" s="13">
        <f t="shared" si="3"/>
        <v>0</v>
      </c>
      <c r="H109" s="13">
        <f t="shared" si="4"/>
        <v>0</v>
      </c>
      <c r="I109" s="13">
        <f t="shared" si="5"/>
        <v>0</v>
      </c>
      <c r="J109" s="47"/>
      <c r="K109" s="47"/>
      <c r="L109" s="47"/>
      <c r="M109" s="2"/>
      <c r="N109" s="2"/>
      <c r="O109" s="2"/>
      <c r="P109" s="2"/>
    </row>
    <row r="110" spans="1:16" s="4" customFormat="1" ht="30">
      <c r="A110" s="12" t="s">
        <v>103</v>
      </c>
      <c r="B110" s="29">
        <v>36951</v>
      </c>
      <c r="C110" s="42" t="s">
        <v>482</v>
      </c>
      <c r="D110" s="14" t="s">
        <v>234</v>
      </c>
      <c r="E110" s="12">
        <v>1600</v>
      </c>
      <c r="F110" s="26"/>
      <c r="G110" s="13">
        <f t="shared" si="3"/>
        <v>0</v>
      </c>
      <c r="H110" s="13">
        <f t="shared" si="4"/>
        <v>0</v>
      </c>
      <c r="I110" s="13">
        <f t="shared" si="5"/>
        <v>0</v>
      </c>
      <c r="J110" s="47"/>
      <c r="K110" s="47"/>
      <c r="L110" s="47"/>
      <c r="M110" s="2"/>
      <c r="N110" s="2"/>
      <c r="O110" s="2"/>
      <c r="P110" s="2"/>
    </row>
    <row r="111" spans="1:16" s="4" customFormat="1" ht="30">
      <c r="A111" s="12" t="s">
        <v>104</v>
      </c>
      <c r="B111" s="29">
        <v>37853</v>
      </c>
      <c r="C111" s="42" t="s">
        <v>483</v>
      </c>
      <c r="D111" s="14" t="s">
        <v>234</v>
      </c>
      <c r="E111" s="12">
        <v>800</v>
      </c>
      <c r="F111" s="26"/>
      <c r="G111" s="13">
        <f t="shared" si="3"/>
        <v>0</v>
      </c>
      <c r="H111" s="13">
        <f t="shared" si="4"/>
        <v>0</v>
      </c>
      <c r="I111" s="13">
        <f t="shared" si="5"/>
        <v>0</v>
      </c>
      <c r="J111" s="47"/>
      <c r="K111" s="47"/>
      <c r="L111" s="47"/>
      <c r="M111" s="2"/>
      <c r="N111" s="2"/>
      <c r="O111" s="2"/>
      <c r="P111" s="2"/>
    </row>
    <row r="112" spans="1:16" s="4" customFormat="1" ht="18" customHeight="1">
      <c r="A112" s="12" t="s">
        <v>105</v>
      </c>
      <c r="B112" s="29">
        <v>37821</v>
      </c>
      <c r="C112" s="10" t="s">
        <v>214</v>
      </c>
      <c r="D112" s="14" t="s">
        <v>234</v>
      </c>
      <c r="E112" s="12">
        <v>8</v>
      </c>
      <c r="F112" s="26"/>
      <c r="G112" s="13">
        <f t="shared" si="3"/>
        <v>0</v>
      </c>
      <c r="H112" s="13">
        <f t="shared" si="4"/>
        <v>0</v>
      </c>
      <c r="I112" s="13">
        <f t="shared" si="5"/>
        <v>0</v>
      </c>
      <c r="J112" s="47"/>
      <c r="K112" s="47"/>
      <c r="L112" s="47"/>
      <c r="M112" s="2"/>
      <c r="N112" s="2"/>
      <c r="O112" s="2"/>
      <c r="P112" s="2"/>
    </row>
    <row r="113" spans="1:16" s="4" customFormat="1" ht="15">
      <c r="A113" s="12" t="s">
        <v>106</v>
      </c>
      <c r="B113" s="29">
        <v>38145</v>
      </c>
      <c r="C113" s="10" t="s">
        <v>215</v>
      </c>
      <c r="D113" s="14" t="s">
        <v>234</v>
      </c>
      <c r="E113" s="12">
        <v>40</v>
      </c>
      <c r="F113" s="26"/>
      <c r="G113" s="13">
        <f t="shared" si="3"/>
        <v>0</v>
      </c>
      <c r="H113" s="13">
        <f t="shared" si="4"/>
        <v>0</v>
      </c>
      <c r="I113" s="13">
        <f t="shared" si="5"/>
        <v>0</v>
      </c>
      <c r="J113" s="47"/>
      <c r="K113" s="47"/>
      <c r="L113" s="47"/>
      <c r="M113" s="2"/>
      <c r="N113" s="2"/>
      <c r="O113" s="2"/>
      <c r="P113" s="2"/>
    </row>
    <row r="114" spans="1:16" s="4" customFormat="1" ht="15">
      <c r="A114" s="12" t="s">
        <v>107</v>
      </c>
      <c r="B114" s="29">
        <v>37465</v>
      </c>
      <c r="C114" s="10" t="s">
        <v>216</v>
      </c>
      <c r="D114" s="14" t="s">
        <v>234</v>
      </c>
      <c r="E114" s="12">
        <v>16</v>
      </c>
      <c r="F114" s="26"/>
      <c r="G114" s="13">
        <f t="shared" si="3"/>
        <v>0</v>
      </c>
      <c r="H114" s="13">
        <f t="shared" si="4"/>
        <v>0</v>
      </c>
      <c r="I114" s="13">
        <f t="shared" si="5"/>
        <v>0</v>
      </c>
      <c r="J114" s="47"/>
      <c r="K114" s="47"/>
      <c r="L114" s="47"/>
      <c r="M114" s="2"/>
      <c r="N114" s="2"/>
      <c r="O114" s="2"/>
      <c r="P114" s="2"/>
    </row>
    <row r="115" spans="1:16" s="4" customFormat="1" ht="15">
      <c r="A115" s="12" t="s">
        <v>108</v>
      </c>
      <c r="B115" s="29">
        <v>37492</v>
      </c>
      <c r="C115" s="10" t="s">
        <v>217</v>
      </c>
      <c r="D115" s="14" t="s">
        <v>234</v>
      </c>
      <c r="E115" s="12">
        <v>80</v>
      </c>
      <c r="F115" s="26"/>
      <c r="G115" s="13">
        <f t="shared" si="3"/>
        <v>0</v>
      </c>
      <c r="H115" s="13">
        <f t="shared" si="4"/>
        <v>0</v>
      </c>
      <c r="I115" s="13">
        <f t="shared" si="5"/>
        <v>0</v>
      </c>
      <c r="J115" s="47"/>
      <c r="K115" s="47"/>
      <c r="L115" s="47"/>
      <c r="M115" s="2"/>
      <c r="N115" s="2"/>
      <c r="O115" s="2"/>
      <c r="P115" s="2"/>
    </row>
    <row r="116" spans="1:16" s="4" customFormat="1" ht="15">
      <c r="A116" s="12" t="s">
        <v>109</v>
      </c>
      <c r="B116" s="29">
        <v>38170</v>
      </c>
      <c r="C116" s="10" t="s">
        <v>218</v>
      </c>
      <c r="D116" s="14" t="s">
        <v>234</v>
      </c>
      <c r="E116" s="12">
        <v>8</v>
      </c>
      <c r="F116" s="26"/>
      <c r="G116" s="13">
        <f t="shared" si="3"/>
        <v>0</v>
      </c>
      <c r="H116" s="13">
        <f t="shared" si="4"/>
        <v>0</v>
      </c>
      <c r="I116" s="13">
        <f t="shared" si="5"/>
        <v>0</v>
      </c>
      <c r="J116" s="47"/>
      <c r="K116" s="47"/>
      <c r="L116" s="47"/>
      <c r="M116" s="2"/>
      <c r="N116" s="2"/>
      <c r="O116" s="2"/>
      <c r="P116" s="2"/>
    </row>
    <row r="117" spans="1:16" s="4" customFormat="1" ht="15">
      <c r="A117" s="12" t="s">
        <v>110</v>
      </c>
      <c r="B117" s="29">
        <v>38171</v>
      </c>
      <c r="C117" s="10" t="s">
        <v>219</v>
      </c>
      <c r="D117" s="14" t="s">
        <v>234</v>
      </c>
      <c r="E117" s="12">
        <v>16</v>
      </c>
      <c r="F117" s="26"/>
      <c r="G117" s="13">
        <f t="shared" si="3"/>
        <v>0</v>
      </c>
      <c r="H117" s="13">
        <f t="shared" si="4"/>
        <v>0</v>
      </c>
      <c r="I117" s="13">
        <f t="shared" si="5"/>
        <v>0</v>
      </c>
      <c r="J117" s="47"/>
      <c r="K117" s="47"/>
      <c r="L117" s="47"/>
      <c r="M117" s="2"/>
      <c r="N117" s="2"/>
      <c r="O117" s="2"/>
      <c r="P117" s="2"/>
    </row>
    <row r="118" spans="1:16" s="4" customFormat="1" ht="15">
      <c r="A118" s="12" t="s">
        <v>111</v>
      </c>
      <c r="B118" s="29">
        <v>38140</v>
      </c>
      <c r="C118" s="10" t="s">
        <v>220</v>
      </c>
      <c r="D118" s="14" t="s">
        <v>234</v>
      </c>
      <c r="E118" s="12">
        <v>8</v>
      </c>
      <c r="F118" s="26"/>
      <c r="G118" s="13">
        <f t="shared" si="3"/>
        <v>0</v>
      </c>
      <c r="H118" s="13">
        <f t="shared" si="4"/>
        <v>0</v>
      </c>
      <c r="I118" s="13">
        <f t="shared" si="5"/>
        <v>0</v>
      </c>
      <c r="J118" s="47"/>
      <c r="K118" s="47"/>
      <c r="L118" s="47"/>
      <c r="M118" s="2"/>
      <c r="N118" s="2"/>
      <c r="O118" s="2"/>
      <c r="P118" s="2"/>
    </row>
    <row r="119" spans="1:16" s="4" customFormat="1" ht="15">
      <c r="A119" s="12" t="s">
        <v>112</v>
      </c>
      <c r="B119" s="29">
        <v>37869</v>
      </c>
      <c r="C119" s="10" t="s">
        <v>221</v>
      </c>
      <c r="D119" s="14" t="s">
        <v>234</v>
      </c>
      <c r="E119" s="12">
        <v>40</v>
      </c>
      <c r="F119" s="26"/>
      <c r="G119" s="13">
        <f t="shared" si="3"/>
        <v>0</v>
      </c>
      <c r="H119" s="13">
        <f t="shared" si="4"/>
        <v>0</v>
      </c>
      <c r="I119" s="13">
        <f t="shared" si="5"/>
        <v>0</v>
      </c>
      <c r="J119" s="47"/>
      <c r="K119" s="47"/>
      <c r="L119" s="47"/>
      <c r="M119" s="2"/>
      <c r="N119" s="2"/>
      <c r="O119" s="2"/>
      <c r="P119" s="2"/>
    </row>
    <row r="120" spans="1:16" s="4" customFormat="1" ht="15">
      <c r="A120" s="12" t="s">
        <v>113</v>
      </c>
      <c r="B120" s="29">
        <v>23588</v>
      </c>
      <c r="C120" s="10" t="s">
        <v>222</v>
      </c>
      <c r="D120" s="14" t="s">
        <v>234</v>
      </c>
      <c r="E120" s="12">
        <v>40</v>
      </c>
      <c r="F120" s="26"/>
      <c r="G120" s="13">
        <f t="shared" si="3"/>
        <v>0</v>
      </c>
      <c r="H120" s="13">
        <f t="shared" si="4"/>
        <v>0</v>
      </c>
      <c r="I120" s="13">
        <f t="shared" si="5"/>
        <v>0</v>
      </c>
      <c r="J120" s="47"/>
      <c r="K120" s="47"/>
      <c r="L120" s="47"/>
      <c r="M120" s="2"/>
      <c r="N120" s="2"/>
      <c r="O120" s="2"/>
      <c r="P120" s="2"/>
    </row>
    <row r="121" spans="1:16" s="4" customFormat="1" ht="15">
      <c r="A121" s="12" t="s">
        <v>114</v>
      </c>
      <c r="B121" s="29">
        <v>37464</v>
      </c>
      <c r="C121" s="10" t="s">
        <v>223</v>
      </c>
      <c r="D121" s="14" t="s">
        <v>234</v>
      </c>
      <c r="E121" s="12">
        <v>16</v>
      </c>
      <c r="F121" s="26"/>
      <c r="G121" s="13">
        <f t="shared" si="3"/>
        <v>0</v>
      </c>
      <c r="H121" s="13">
        <f t="shared" si="4"/>
        <v>0</v>
      </c>
      <c r="I121" s="13">
        <f t="shared" si="5"/>
        <v>0</v>
      </c>
      <c r="J121" s="47"/>
      <c r="K121" s="47"/>
      <c r="L121" s="47"/>
      <c r="M121" s="2"/>
      <c r="N121" s="2"/>
      <c r="O121" s="2"/>
      <c r="P121" s="2"/>
    </row>
    <row r="122" spans="1:16" s="4" customFormat="1" ht="15">
      <c r="A122" s="12" t="s">
        <v>115</v>
      </c>
      <c r="B122" s="29">
        <v>38161</v>
      </c>
      <c r="C122" s="10" t="s">
        <v>224</v>
      </c>
      <c r="D122" s="14" t="s">
        <v>234</v>
      </c>
      <c r="E122" s="12">
        <v>8</v>
      </c>
      <c r="F122" s="26"/>
      <c r="G122" s="13">
        <f t="shared" si="3"/>
        <v>0</v>
      </c>
      <c r="H122" s="13">
        <f t="shared" si="4"/>
        <v>0</v>
      </c>
      <c r="I122" s="13">
        <f t="shared" si="5"/>
        <v>0</v>
      </c>
      <c r="J122" s="47"/>
      <c r="K122" s="47"/>
      <c r="L122" s="47"/>
      <c r="M122" s="2"/>
      <c r="N122" s="2"/>
      <c r="O122" s="2"/>
      <c r="P122" s="2"/>
    </row>
    <row r="123" spans="1:16" s="4" customFormat="1" ht="15">
      <c r="A123" s="12" t="s">
        <v>123</v>
      </c>
      <c r="B123" s="29">
        <v>38162</v>
      </c>
      <c r="C123" s="10" t="s">
        <v>225</v>
      </c>
      <c r="D123" s="14" t="s">
        <v>234</v>
      </c>
      <c r="E123" s="12">
        <v>8</v>
      </c>
      <c r="F123" s="26"/>
      <c r="G123" s="13">
        <f t="shared" si="3"/>
        <v>0</v>
      </c>
      <c r="H123" s="13">
        <f t="shared" si="4"/>
        <v>0</v>
      </c>
      <c r="I123" s="13">
        <f t="shared" si="5"/>
        <v>0</v>
      </c>
      <c r="J123" s="47"/>
      <c r="K123" s="47"/>
      <c r="L123" s="47"/>
      <c r="M123" s="2"/>
      <c r="N123" s="2"/>
      <c r="O123" s="2"/>
      <c r="P123" s="2"/>
    </row>
    <row r="124" spans="1:16" s="4" customFormat="1" ht="15">
      <c r="A124" s="12" t="s">
        <v>116</v>
      </c>
      <c r="B124" s="29">
        <v>37175</v>
      </c>
      <c r="C124" s="10" t="s">
        <v>226</v>
      </c>
      <c r="D124" s="14" t="s">
        <v>234</v>
      </c>
      <c r="E124" s="12">
        <v>8</v>
      </c>
      <c r="F124" s="26"/>
      <c r="G124" s="13">
        <f t="shared" si="3"/>
        <v>0</v>
      </c>
      <c r="H124" s="13">
        <f t="shared" si="4"/>
        <v>0</v>
      </c>
      <c r="I124" s="13">
        <f t="shared" si="5"/>
        <v>0</v>
      </c>
      <c r="J124" s="47"/>
      <c r="K124" s="47"/>
      <c r="L124" s="47"/>
      <c r="M124" s="2"/>
      <c r="N124" s="2"/>
      <c r="O124" s="2"/>
      <c r="P124" s="2"/>
    </row>
    <row r="125" spans="1:16" s="4" customFormat="1" ht="15">
      <c r="A125" s="12" t="s">
        <v>117</v>
      </c>
      <c r="B125" s="29">
        <v>37475</v>
      </c>
      <c r="C125" s="10" t="s">
        <v>227</v>
      </c>
      <c r="D125" s="14" t="s">
        <v>234</v>
      </c>
      <c r="E125" s="12">
        <v>8</v>
      </c>
      <c r="F125" s="26"/>
      <c r="G125" s="13">
        <f t="shared" si="3"/>
        <v>0</v>
      </c>
      <c r="H125" s="13">
        <f t="shared" si="4"/>
        <v>0</v>
      </c>
      <c r="I125" s="13">
        <f t="shared" si="5"/>
        <v>0</v>
      </c>
      <c r="J125" s="47"/>
      <c r="K125" s="47"/>
      <c r="L125" s="47"/>
      <c r="M125" s="2"/>
      <c r="N125" s="2"/>
      <c r="O125" s="2"/>
      <c r="P125" s="2"/>
    </row>
    <row r="126" spans="1:16" s="4" customFormat="1" ht="15">
      <c r="A126" s="12" t="s">
        <v>118</v>
      </c>
      <c r="B126" s="29">
        <v>37863</v>
      </c>
      <c r="C126" s="10" t="s">
        <v>228</v>
      </c>
      <c r="D126" s="14" t="s">
        <v>234</v>
      </c>
      <c r="E126" s="12">
        <v>8</v>
      </c>
      <c r="F126" s="26"/>
      <c r="G126" s="13">
        <f t="shared" si="3"/>
        <v>0</v>
      </c>
      <c r="H126" s="13">
        <f t="shared" si="4"/>
        <v>0</v>
      </c>
      <c r="I126" s="13">
        <f t="shared" si="5"/>
        <v>0</v>
      </c>
      <c r="J126" s="47"/>
      <c r="K126" s="47"/>
      <c r="L126" s="47"/>
      <c r="M126" s="2"/>
      <c r="N126" s="2"/>
      <c r="O126" s="2"/>
      <c r="P126" s="2"/>
    </row>
    <row r="127" spans="1:16" s="4" customFormat="1" ht="15">
      <c r="A127" s="12" t="s">
        <v>124</v>
      </c>
      <c r="B127" s="29">
        <v>23604</v>
      </c>
      <c r="C127" s="10" t="s">
        <v>229</v>
      </c>
      <c r="D127" s="14" t="s">
        <v>234</v>
      </c>
      <c r="E127" s="12">
        <v>8</v>
      </c>
      <c r="F127" s="26"/>
      <c r="G127" s="13">
        <f t="shared" si="3"/>
        <v>0</v>
      </c>
      <c r="H127" s="13">
        <f t="shared" si="4"/>
        <v>0</v>
      </c>
      <c r="I127" s="13">
        <f t="shared" si="5"/>
        <v>0</v>
      </c>
      <c r="J127" s="47"/>
      <c r="K127" s="47"/>
      <c r="L127" s="47"/>
      <c r="M127" s="2"/>
      <c r="N127" s="2"/>
      <c r="O127" s="2"/>
      <c r="P127" s="2"/>
    </row>
    <row r="128" spans="1:16" s="4" customFormat="1" ht="15">
      <c r="A128" s="12" t="s">
        <v>125</v>
      </c>
      <c r="B128" s="29">
        <v>36956</v>
      </c>
      <c r="C128" s="10" t="s">
        <v>230</v>
      </c>
      <c r="D128" s="14" t="s">
        <v>234</v>
      </c>
      <c r="E128" s="12">
        <v>16</v>
      </c>
      <c r="F128" s="26"/>
      <c r="G128" s="13">
        <f t="shared" si="3"/>
        <v>0</v>
      </c>
      <c r="H128" s="13">
        <f t="shared" si="4"/>
        <v>0</v>
      </c>
      <c r="I128" s="13">
        <f t="shared" si="5"/>
        <v>0</v>
      </c>
      <c r="J128" s="47"/>
      <c r="K128" s="47"/>
      <c r="L128" s="47"/>
      <c r="M128" s="2"/>
      <c r="N128" s="2"/>
      <c r="O128" s="2"/>
      <c r="P128" s="2"/>
    </row>
    <row r="129" spans="1:16" s="4" customFormat="1" ht="15">
      <c r="A129" s="12" t="s">
        <v>484</v>
      </c>
      <c r="B129" s="29">
        <v>37506</v>
      </c>
      <c r="C129" s="10" t="s">
        <v>231</v>
      </c>
      <c r="D129" s="14" t="s">
        <v>234</v>
      </c>
      <c r="E129" s="12">
        <v>56</v>
      </c>
      <c r="F129" s="26"/>
      <c r="G129" s="13">
        <f t="shared" si="3"/>
        <v>0</v>
      </c>
      <c r="H129" s="13">
        <f t="shared" si="4"/>
        <v>0</v>
      </c>
      <c r="I129" s="13">
        <f t="shared" si="5"/>
        <v>0</v>
      </c>
      <c r="J129" s="47"/>
      <c r="K129" s="47"/>
      <c r="L129" s="47"/>
      <c r="M129" s="2"/>
      <c r="N129" s="2"/>
      <c r="O129" s="2"/>
      <c r="P129" s="2"/>
    </row>
    <row r="130" spans="1:16" s="4" customFormat="1" ht="21" customHeight="1">
      <c r="A130" s="12" t="s">
        <v>119</v>
      </c>
      <c r="B130" s="29">
        <v>38154</v>
      </c>
      <c r="C130" s="10" t="s">
        <v>232</v>
      </c>
      <c r="D130" s="14" t="s">
        <v>234</v>
      </c>
      <c r="E130" s="12">
        <v>80</v>
      </c>
      <c r="F130" s="26"/>
      <c r="G130" s="13">
        <f t="shared" si="3"/>
        <v>0</v>
      </c>
      <c r="H130" s="13">
        <f t="shared" si="4"/>
        <v>0</v>
      </c>
      <c r="I130" s="13">
        <f t="shared" si="5"/>
        <v>0</v>
      </c>
      <c r="J130" s="47"/>
      <c r="K130" s="47"/>
      <c r="L130" s="47"/>
      <c r="M130" s="2"/>
      <c r="N130" s="2"/>
      <c r="O130" s="2"/>
      <c r="P130" s="2"/>
    </row>
    <row r="131" spans="1:16" s="4" customFormat="1" ht="15">
      <c r="A131" s="12" t="s">
        <v>126</v>
      </c>
      <c r="B131" s="29">
        <v>38155</v>
      </c>
      <c r="C131" s="9" t="s">
        <v>233</v>
      </c>
      <c r="D131" s="14" t="s">
        <v>234</v>
      </c>
      <c r="E131" s="12">
        <v>80</v>
      </c>
      <c r="F131" s="26"/>
      <c r="G131" s="13">
        <f t="shared" si="3"/>
        <v>0</v>
      </c>
      <c r="H131" s="13">
        <f t="shared" si="4"/>
        <v>0</v>
      </c>
      <c r="I131" s="13">
        <f t="shared" si="5"/>
        <v>0</v>
      </c>
      <c r="J131" s="47"/>
      <c r="K131" s="47"/>
      <c r="L131" s="47"/>
      <c r="M131" s="2"/>
      <c r="N131" s="2"/>
      <c r="O131" s="2"/>
      <c r="P131" s="2"/>
    </row>
    <row r="132" spans="1:16" s="4" customFormat="1" ht="15">
      <c r="A132" s="12" t="s">
        <v>127</v>
      </c>
      <c r="B132" s="29">
        <v>36505</v>
      </c>
      <c r="C132" s="34" t="s">
        <v>485</v>
      </c>
      <c r="D132" s="33" t="s">
        <v>234</v>
      </c>
      <c r="E132" s="12">
        <v>96</v>
      </c>
      <c r="F132" s="26"/>
      <c r="G132" s="13">
        <f t="shared" si="3"/>
        <v>0</v>
      </c>
      <c r="H132" s="13">
        <f t="shared" si="4"/>
        <v>0</v>
      </c>
      <c r="I132" s="13">
        <f t="shared" si="5"/>
        <v>0</v>
      </c>
      <c r="J132" s="47"/>
      <c r="K132" s="47"/>
      <c r="L132" s="47"/>
      <c r="M132" s="2"/>
      <c r="N132" s="2"/>
      <c r="O132" s="2"/>
      <c r="P132" s="2"/>
    </row>
    <row r="133" spans="1:16" s="4" customFormat="1" ht="15">
      <c r="A133" s="12" t="s">
        <v>128</v>
      </c>
      <c r="B133" s="29">
        <v>36504</v>
      </c>
      <c r="C133" s="34" t="s">
        <v>486</v>
      </c>
      <c r="D133" s="33" t="s">
        <v>234</v>
      </c>
      <c r="E133" s="12">
        <v>96</v>
      </c>
      <c r="F133" s="26"/>
      <c r="G133" s="13">
        <f t="shared" si="3"/>
        <v>0</v>
      </c>
      <c r="H133" s="13">
        <f t="shared" si="4"/>
        <v>0</v>
      </c>
      <c r="I133" s="13">
        <f t="shared" si="5"/>
        <v>0</v>
      </c>
      <c r="J133" s="47"/>
      <c r="K133" s="47"/>
      <c r="L133" s="47"/>
      <c r="M133" s="2"/>
      <c r="N133" s="2"/>
      <c r="O133" s="2"/>
      <c r="P133" s="2"/>
    </row>
    <row r="134" spans="1:16" s="4" customFormat="1" ht="15">
      <c r="A134" s="12" t="s">
        <v>129</v>
      </c>
      <c r="B134" s="29">
        <v>37857</v>
      </c>
      <c r="C134" s="32" t="s">
        <v>398</v>
      </c>
      <c r="D134" s="33" t="s">
        <v>234</v>
      </c>
      <c r="E134" s="12">
        <v>16</v>
      </c>
      <c r="F134" s="26"/>
      <c r="G134" s="13">
        <f t="shared" si="3"/>
        <v>0</v>
      </c>
      <c r="H134" s="13">
        <f t="shared" si="4"/>
        <v>0</v>
      </c>
      <c r="I134" s="13">
        <f t="shared" si="5"/>
        <v>0</v>
      </c>
      <c r="J134" s="47"/>
      <c r="K134" s="47"/>
      <c r="L134" s="47"/>
      <c r="M134" s="2"/>
      <c r="N134" s="2"/>
      <c r="O134" s="2"/>
      <c r="P134" s="2"/>
    </row>
    <row r="135" spans="1:16" s="4" customFormat="1" ht="15">
      <c r="A135" s="12" t="s">
        <v>130</v>
      </c>
      <c r="B135" s="29">
        <v>37856</v>
      </c>
      <c r="C135" s="32" t="s">
        <v>399</v>
      </c>
      <c r="D135" s="33" t="s">
        <v>234</v>
      </c>
      <c r="E135" s="12">
        <v>16</v>
      </c>
      <c r="F135" s="26"/>
      <c r="G135" s="13">
        <f aca="true" t="shared" si="6" ref="G135:G136">F135*1.21</f>
        <v>0</v>
      </c>
      <c r="H135" s="13">
        <f t="shared" si="4"/>
        <v>0</v>
      </c>
      <c r="I135" s="13">
        <f t="shared" si="5"/>
        <v>0</v>
      </c>
      <c r="J135" s="47"/>
      <c r="K135" s="47"/>
      <c r="L135" s="47"/>
      <c r="M135" s="2"/>
      <c r="N135" s="2"/>
      <c r="O135" s="2"/>
      <c r="P135" s="2"/>
    </row>
    <row r="136" spans="1:16" s="4" customFormat="1" ht="60">
      <c r="A136" s="12" t="s">
        <v>131</v>
      </c>
      <c r="B136" s="29">
        <v>38346</v>
      </c>
      <c r="C136" s="9" t="s">
        <v>487</v>
      </c>
      <c r="D136" s="12" t="s">
        <v>234</v>
      </c>
      <c r="E136" s="12">
        <v>80</v>
      </c>
      <c r="F136" s="26"/>
      <c r="G136" s="13">
        <f t="shared" si="6"/>
        <v>0</v>
      </c>
      <c r="H136" s="13">
        <f t="shared" si="4"/>
        <v>0</v>
      </c>
      <c r="I136" s="13">
        <f t="shared" si="5"/>
        <v>0</v>
      </c>
      <c r="J136" s="47"/>
      <c r="K136" s="47"/>
      <c r="L136" s="47"/>
      <c r="M136" s="2"/>
      <c r="N136" s="2"/>
      <c r="O136" s="2"/>
      <c r="P136" s="2"/>
    </row>
    <row r="137" spans="1:13" s="4" customFormat="1" ht="17.25" customHeight="1" thickBot="1">
      <c r="A137" s="17"/>
      <c r="B137" s="17"/>
      <c r="C137" s="18"/>
      <c r="D137" s="19"/>
      <c r="E137" s="17"/>
      <c r="F137" s="20"/>
      <c r="G137" s="20"/>
      <c r="H137" s="20"/>
      <c r="I137" s="20"/>
      <c r="J137" s="20"/>
      <c r="K137" s="17"/>
      <c r="L137" s="17"/>
      <c r="M137" s="2"/>
    </row>
    <row r="138" spans="1:13" s="4" customFormat="1" ht="18.75" customHeight="1">
      <c r="A138" s="17"/>
      <c r="B138" s="17"/>
      <c r="C138" s="50" t="s">
        <v>295</v>
      </c>
      <c r="D138" s="51"/>
      <c r="E138" s="51"/>
      <c r="F138" s="51"/>
      <c r="G138" s="51"/>
      <c r="H138" s="51"/>
      <c r="I138" s="52"/>
      <c r="J138" s="2"/>
      <c r="K138" s="2"/>
      <c r="L138" s="25"/>
      <c r="M138" s="2"/>
    </row>
    <row r="139" spans="1:13" s="4" customFormat="1" ht="15.75">
      <c r="A139" s="17"/>
      <c r="B139" s="17"/>
      <c r="C139" s="69" t="s">
        <v>395</v>
      </c>
      <c r="D139" s="70"/>
      <c r="E139" s="70"/>
      <c r="F139" s="70"/>
      <c r="G139" s="71"/>
      <c r="H139" s="72">
        <f>SUM(H9:H136)</f>
        <v>0</v>
      </c>
      <c r="I139" s="73"/>
      <c r="J139" s="2"/>
      <c r="K139" s="2"/>
      <c r="L139" s="24"/>
      <c r="M139" s="2"/>
    </row>
    <row r="140" spans="1:12" ht="15.75">
      <c r="A140" s="8"/>
      <c r="B140" s="8"/>
      <c r="C140" s="74" t="s">
        <v>132</v>
      </c>
      <c r="D140" s="75"/>
      <c r="E140" s="75"/>
      <c r="F140" s="75"/>
      <c r="G140" s="76"/>
      <c r="H140" s="72">
        <f>H141-H139</f>
        <v>0</v>
      </c>
      <c r="I140" s="73"/>
      <c r="J140" s="2"/>
      <c r="L140" s="24"/>
    </row>
    <row r="141" spans="1:12" ht="16.5" thickBot="1">
      <c r="A141" s="8"/>
      <c r="B141" s="8"/>
      <c r="C141" s="77" t="s">
        <v>394</v>
      </c>
      <c r="D141" s="78"/>
      <c r="E141" s="78"/>
      <c r="F141" s="78"/>
      <c r="G141" s="79"/>
      <c r="H141" s="80">
        <f>SUM(I9:I136)</f>
        <v>0</v>
      </c>
      <c r="I141" s="81"/>
      <c r="J141" s="2"/>
      <c r="L141" s="24"/>
    </row>
    <row r="143" spans="1:12" ht="52.5" customHeight="1">
      <c r="A143" s="48" t="s">
        <v>420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</sheetData>
  <sheetProtection algorithmName="SHA-512" hashValue="P5AWt2iBcnYPME3cBFYnwwgEMPRe8wkfjl1u4peR9UMfie71o28STsaIcWJyAtqaeCuohvk7BLQS6wj5f9TqTA==" saltValue="g+ewbuHL/mL8yxw0qu/xmg==" spinCount="100000" sheet="1" formatCells="0" formatColumns="0" formatRows="0" insertColumns="0" insertRows="0"/>
  <mergeCells count="14">
    <mergeCell ref="A143:L143"/>
    <mergeCell ref="C138:I138"/>
    <mergeCell ref="A2:L2"/>
    <mergeCell ref="A3:L3"/>
    <mergeCell ref="H1:L1"/>
    <mergeCell ref="A5:C5"/>
    <mergeCell ref="D5:L5"/>
    <mergeCell ref="A7:L7"/>
    <mergeCell ref="C139:G139"/>
    <mergeCell ref="H139:I139"/>
    <mergeCell ref="C140:G140"/>
    <mergeCell ref="H140:I140"/>
    <mergeCell ref="C141:G141"/>
    <mergeCell ref="H141:I141"/>
  </mergeCells>
  <printOptions horizontalCentered="1"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4F33-5EC7-4E3D-8D3A-C69D80C8B2E3}">
  <dimension ref="A1:Q84"/>
  <sheetViews>
    <sheetView showGridLines="0" zoomScaleSheetLayoutView="80" workbookViewId="0" topLeftCell="A1">
      <selection activeCell="D5" sqref="D5:L5"/>
    </sheetView>
  </sheetViews>
  <sheetFormatPr defaultColWidth="9.140625" defaultRowHeight="15"/>
  <cols>
    <col min="1" max="1" width="4.421875" style="2" customWidth="1"/>
    <col min="2" max="2" width="7.57421875" style="2" customWidth="1"/>
    <col min="3" max="3" width="38.28125" style="2" customWidth="1"/>
    <col min="4" max="4" width="5.8515625" style="2" customWidth="1"/>
    <col min="5" max="5" width="17.140625" style="2" customWidth="1"/>
    <col min="6" max="6" width="10.140625" style="2" customWidth="1"/>
    <col min="7" max="7" width="11.421875" style="3" customWidth="1"/>
    <col min="8" max="9" width="13.421875" style="3" customWidth="1"/>
    <col min="10" max="10" width="16.28125" style="3" customWidth="1"/>
    <col min="11" max="11" width="13.8515625" style="2" customWidth="1"/>
    <col min="12" max="12" width="19.140625" style="2" customWidth="1"/>
    <col min="13" max="13" width="9.7109375" style="2" customWidth="1"/>
    <col min="14" max="14" width="11.421875" style="2" customWidth="1"/>
    <col min="15" max="16384" width="9.140625" style="2" customWidth="1"/>
  </cols>
  <sheetData>
    <row r="1" spans="8:12" ht="15">
      <c r="H1" s="59" t="s">
        <v>414</v>
      </c>
      <c r="I1" s="59"/>
      <c r="J1" s="59"/>
      <c r="K1" s="59"/>
      <c r="L1" s="59"/>
    </row>
    <row r="2" spans="1:12" ht="30" customHeight="1">
      <c r="A2" s="53" t="s">
        <v>136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0.75" customHeight="1">
      <c r="A3" s="56" t="s">
        <v>294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3:12" ht="22.5" customHeight="1"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>
      <c r="A5" s="60" t="s">
        <v>135</v>
      </c>
      <c r="B5" s="61"/>
      <c r="C5" s="62"/>
      <c r="D5" s="63"/>
      <c r="E5" s="64"/>
      <c r="F5" s="64"/>
      <c r="G5" s="64"/>
      <c r="H5" s="64"/>
      <c r="I5" s="64"/>
      <c r="J5" s="64"/>
      <c r="K5" s="64"/>
      <c r="L5" s="65"/>
    </row>
    <row r="6" ht="19.5" customHeight="1">
      <c r="D6" s="1"/>
    </row>
    <row r="7" spans="1:12" ht="17.25" customHeight="1">
      <c r="A7" s="66" t="s">
        <v>294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2" ht="72.75" customHeight="1">
      <c r="A8" s="23" t="s">
        <v>121</v>
      </c>
      <c r="B8" s="28" t="s">
        <v>134</v>
      </c>
      <c r="C8" s="21" t="s">
        <v>0</v>
      </c>
      <c r="D8" s="22" t="s">
        <v>1</v>
      </c>
      <c r="E8" s="5" t="s">
        <v>237</v>
      </c>
      <c r="F8" s="5" t="s">
        <v>2</v>
      </c>
      <c r="G8" s="6" t="s">
        <v>133</v>
      </c>
      <c r="H8" s="15" t="s">
        <v>238</v>
      </c>
      <c r="I8" s="16" t="s">
        <v>239</v>
      </c>
      <c r="J8" s="35" t="s">
        <v>412</v>
      </c>
      <c r="K8" s="7" t="s">
        <v>120</v>
      </c>
      <c r="L8" s="7" t="s">
        <v>489</v>
      </c>
    </row>
    <row r="9" spans="1:12" ht="15">
      <c r="A9" s="12" t="s">
        <v>3</v>
      </c>
      <c r="B9" s="29">
        <v>35542</v>
      </c>
      <c r="C9" s="9" t="s">
        <v>434</v>
      </c>
      <c r="D9" s="33" t="s">
        <v>234</v>
      </c>
      <c r="E9" s="12">
        <v>8</v>
      </c>
      <c r="F9" s="26"/>
      <c r="G9" s="13">
        <f>F9*1.21</f>
        <v>0</v>
      </c>
      <c r="H9" s="13">
        <f>ROUND(F9*E9,2)</f>
        <v>0</v>
      </c>
      <c r="I9" s="13">
        <f>ROUND(G9*E9,2)</f>
        <v>0</v>
      </c>
      <c r="J9" s="47"/>
      <c r="K9" s="47"/>
      <c r="L9" s="47"/>
    </row>
    <row r="10" spans="1:12" ht="15">
      <c r="A10" s="12" t="s">
        <v>4</v>
      </c>
      <c r="B10" s="29">
        <v>38277</v>
      </c>
      <c r="C10" s="9" t="s">
        <v>240</v>
      </c>
      <c r="D10" s="33" t="s">
        <v>234</v>
      </c>
      <c r="E10" s="12">
        <v>8</v>
      </c>
      <c r="F10" s="26"/>
      <c r="G10" s="13">
        <f aca="true" t="shared" si="0" ref="G10:G73">F10*1.21</f>
        <v>0</v>
      </c>
      <c r="H10" s="13">
        <f aca="true" t="shared" si="1" ref="H10:H73">ROUND(F10*E10,2)</f>
        <v>0</v>
      </c>
      <c r="I10" s="13">
        <f aca="true" t="shared" si="2" ref="I10:I73">ROUND(G10*E10,2)</f>
        <v>0</v>
      </c>
      <c r="J10" s="47"/>
      <c r="K10" s="47"/>
      <c r="L10" s="47"/>
    </row>
    <row r="11" spans="1:12" ht="18" customHeight="1">
      <c r="A11" s="12" t="s">
        <v>5</v>
      </c>
      <c r="B11" s="29">
        <v>37870</v>
      </c>
      <c r="C11" s="9" t="s">
        <v>241</v>
      </c>
      <c r="D11" s="33" t="s">
        <v>234</v>
      </c>
      <c r="E11" s="12">
        <v>32</v>
      </c>
      <c r="F11" s="26"/>
      <c r="G11" s="13">
        <f t="shared" si="0"/>
        <v>0</v>
      </c>
      <c r="H11" s="13">
        <f t="shared" si="1"/>
        <v>0</v>
      </c>
      <c r="I11" s="13">
        <f t="shared" si="2"/>
        <v>0</v>
      </c>
      <c r="J11" s="47"/>
      <c r="K11" s="47"/>
      <c r="L11" s="47"/>
    </row>
    <row r="12" spans="1:12" ht="17.25" customHeight="1">
      <c r="A12" s="12" t="s">
        <v>6</v>
      </c>
      <c r="B12" s="12">
        <v>37527</v>
      </c>
      <c r="C12" s="9" t="s">
        <v>409</v>
      </c>
      <c r="D12" s="33" t="s">
        <v>234</v>
      </c>
      <c r="E12" s="12">
        <v>8</v>
      </c>
      <c r="F12" s="26"/>
      <c r="G12" s="13">
        <f t="shared" si="0"/>
        <v>0</v>
      </c>
      <c r="H12" s="13">
        <f t="shared" si="1"/>
        <v>0</v>
      </c>
      <c r="I12" s="13">
        <f t="shared" si="2"/>
        <v>0</v>
      </c>
      <c r="J12" s="47"/>
      <c r="K12" s="47"/>
      <c r="L12" s="47"/>
    </row>
    <row r="13" spans="1:12" ht="15">
      <c r="A13" s="12" t="s">
        <v>7</v>
      </c>
      <c r="B13" s="12">
        <v>37515</v>
      </c>
      <c r="C13" s="9" t="s">
        <v>410</v>
      </c>
      <c r="D13" s="33" t="s">
        <v>234</v>
      </c>
      <c r="E13" s="12">
        <v>8</v>
      </c>
      <c r="F13" s="26"/>
      <c r="G13" s="13">
        <f t="shared" si="0"/>
        <v>0</v>
      </c>
      <c r="H13" s="13">
        <f t="shared" si="1"/>
        <v>0</v>
      </c>
      <c r="I13" s="13">
        <f t="shared" si="2"/>
        <v>0</v>
      </c>
      <c r="J13" s="47"/>
      <c r="K13" s="47"/>
      <c r="L13" s="47"/>
    </row>
    <row r="14" spans="1:12" ht="15">
      <c r="A14" s="12" t="s">
        <v>8</v>
      </c>
      <c r="B14" s="29">
        <v>38113</v>
      </c>
      <c r="C14" s="9" t="s">
        <v>411</v>
      </c>
      <c r="D14" s="33" t="s">
        <v>234</v>
      </c>
      <c r="E14" s="12">
        <v>8</v>
      </c>
      <c r="F14" s="26"/>
      <c r="G14" s="13">
        <f t="shared" si="0"/>
        <v>0</v>
      </c>
      <c r="H14" s="13">
        <f t="shared" si="1"/>
        <v>0</v>
      </c>
      <c r="I14" s="13">
        <f t="shared" si="2"/>
        <v>0</v>
      </c>
      <c r="J14" s="47"/>
      <c r="K14" s="47"/>
      <c r="L14" s="47"/>
    </row>
    <row r="15" spans="1:12" ht="15">
      <c r="A15" s="12" t="s">
        <v>9</v>
      </c>
      <c r="B15" s="29">
        <v>37989</v>
      </c>
      <c r="C15" s="9" t="s">
        <v>242</v>
      </c>
      <c r="D15" s="33" t="s">
        <v>234</v>
      </c>
      <c r="E15" s="12">
        <v>80</v>
      </c>
      <c r="F15" s="26"/>
      <c r="G15" s="13">
        <f t="shared" si="0"/>
        <v>0</v>
      </c>
      <c r="H15" s="13">
        <f t="shared" si="1"/>
        <v>0</v>
      </c>
      <c r="I15" s="13">
        <f t="shared" si="2"/>
        <v>0</v>
      </c>
      <c r="J15" s="47"/>
      <c r="K15" s="47"/>
      <c r="L15" s="47"/>
    </row>
    <row r="16" spans="1:12" ht="15">
      <c r="A16" s="12" t="s">
        <v>10</v>
      </c>
      <c r="B16" s="12">
        <v>36165</v>
      </c>
      <c r="C16" s="9" t="s">
        <v>243</v>
      </c>
      <c r="D16" s="33" t="s">
        <v>234</v>
      </c>
      <c r="E16" s="12">
        <v>16</v>
      </c>
      <c r="F16" s="26"/>
      <c r="G16" s="13">
        <f t="shared" si="0"/>
        <v>0</v>
      </c>
      <c r="H16" s="13">
        <f t="shared" si="1"/>
        <v>0</v>
      </c>
      <c r="I16" s="13">
        <f t="shared" si="2"/>
        <v>0</v>
      </c>
      <c r="J16" s="47"/>
      <c r="K16" s="47"/>
      <c r="L16" s="47"/>
    </row>
    <row r="17" spans="1:12" ht="15">
      <c r="A17" s="12" t="s">
        <v>11</v>
      </c>
      <c r="B17" s="29">
        <v>36164</v>
      </c>
      <c r="C17" s="10" t="s">
        <v>244</v>
      </c>
      <c r="D17" s="33" t="s">
        <v>234</v>
      </c>
      <c r="E17" s="12">
        <v>16</v>
      </c>
      <c r="F17" s="26"/>
      <c r="G17" s="13">
        <f t="shared" si="0"/>
        <v>0</v>
      </c>
      <c r="H17" s="13">
        <f t="shared" si="1"/>
        <v>0</v>
      </c>
      <c r="I17" s="13">
        <f t="shared" si="2"/>
        <v>0</v>
      </c>
      <c r="J17" s="47"/>
      <c r="K17" s="47"/>
      <c r="L17" s="47"/>
    </row>
    <row r="18" spans="1:12" ht="15">
      <c r="A18" s="12" t="s">
        <v>12</v>
      </c>
      <c r="B18" s="29">
        <v>36166</v>
      </c>
      <c r="C18" s="10" t="s">
        <v>245</v>
      </c>
      <c r="D18" s="33" t="s">
        <v>234</v>
      </c>
      <c r="E18" s="12">
        <v>16</v>
      </c>
      <c r="F18" s="26"/>
      <c r="G18" s="13">
        <f t="shared" si="0"/>
        <v>0</v>
      </c>
      <c r="H18" s="13">
        <f t="shared" si="1"/>
        <v>0</v>
      </c>
      <c r="I18" s="13">
        <f t="shared" si="2"/>
        <v>0</v>
      </c>
      <c r="J18" s="47"/>
      <c r="K18" s="47"/>
      <c r="L18" s="47"/>
    </row>
    <row r="19" spans="1:12" ht="16.5" customHeight="1">
      <c r="A19" s="12" t="s">
        <v>13</v>
      </c>
      <c r="B19" s="12">
        <v>36163</v>
      </c>
      <c r="C19" s="10" t="s">
        <v>246</v>
      </c>
      <c r="D19" s="33" t="s">
        <v>234</v>
      </c>
      <c r="E19" s="12">
        <v>16</v>
      </c>
      <c r="F19" s="26"/>
      <c r="G19" s="13">
        <f t="shared" si="0"/>
        <v>0</v>
      </c>
      <c r="H19" s="13">
        <f t="shared" si="1"/>
        <v>0</v>
      </c>
      <c r="I19" s="13">
        <f t="shared" si="2"/>
        <v>0</v>
      </c>
      <c r="J19" s="47"/>
      <c r="K19" s="47"/>
      <c r="L19" s="47"/>
    </row>
    <row r="20" spans="1:17" s="4" customFormat="1" ht="17.25" customHeight="1">
      <c r="A20" s="12" t="s">
        <v>14</v>
      </c>
      <c r="B20" s="29">
        <v>37792</v>
      </c>
      <c r="C20" s="10" t="s">
        <v>247</v>
      </c>
      <c r="D20" s="33" t="s">
        <v>234</v>
      </c>
      <c r="E20" s="12">
        <v>32</v>
      </c>
      <c r="F20" s="26"/>
      <c r="G20" s="13">
        <f t="shared" si="0"/>
        <v>0</v>
      </c>
      <c r="H20" s="13">
        <f t="shared" si="1"/>
        <v>0</v>
      </c>
      <c r="I20" s="13">
        <f t="shared" si="2"/>
        <v>0</v>
      </c>
      <c r="J20" s="47"/>
      <c r="K20" s="47"/>
      <c r="L20" s="47"/>
      <c r="M20" s="2"/>
      <c r="N20" s="2"/>
      <c r="O20" s="2"/>
      <c r="P20" s="2"/>
      <c r="Q20" s="2"/>
    </row>
    <row r="21" spans="1:16" s="4" customFormat="1" ht="15">
      <c r="A21" s="12" t="s">
        <v>15</v>
      </c>
      <c r="B21" s="29">
        <v>37791</v>
      </c>
      <c r="C21" s="10" t="s">
        <v>248</v>
      </c>
      <c r="D21" s="33" t="s">
        <v>234</v>
      </c>
      <c r="E21" s="12">
        <v>16</v>
      </c>
      <c r="F21" s="26"/>
      <c r="G21" s="13">
        <f t="shared" si="0"/>
        <v>0</v>
      </c>
      <c r="H21" s="13">
        <f t="shared" si="1"/>
        <v>0</v>
      </c>
      <c r="I21" s="13">
        <f t="shared" si="2"/>
        <v>0</v>
      </c>
      <c r="J21" s="47"/>
      <c r="K21" s="47"/>
      <c r="L21" s="47"/>
      <c r="M21" s="2"/>
      <c r="N21" s="2"/>
      <c r="O21" s="2"/>
      <c r="P21" s="2"/>
    </row>
    <row r="22" spans="1:16" s="4" customFormat="1" ht="15">
      <c r="A22" s="12" t="s">
        <v>16</v>
      </c>
      <c r="B22" s="29">
        <v>35547</v>
      </c>
      <c r="C22" s="10" t="s">
        <v>249</v>
      </c>
      <c r="D22" s="33" t="s">
        <v>234</v>
      </c>
      <c r="E22" s="12">
        <v>40</v>
      </c>
      <c r="F22" s="26"/>
      <c r="G22" s="13">
        <f t="shared" si="0"/>
        <v>0</v>
      </c>
      <c r="H22" s="13">
        <f t="shared" si="1"/>
        <v>0</v>
      </c>
      <c r="I22" s="13">
        <f t="shared" si="2"/>
        <v>0</v>
      </c>
      <c r="J22" s="47"/>
      <c r="K22" s="47"/>
      <c r="L22" s="47"/>
      <c r="M22" s="2"/>
      <c r="N22" s="2"/>
      <c r="O22" s="2"/>
      <c r="P22" s="2"/>
    </row>
    <row r="23" spans="1:16" s="4" customFormat="1" ht="15">
      <c r="A23" s="12" t="s">
        <v>17</v>
      </c>
      <c r="B23" s="29">
        <v>37797</v>
      </c>
      <c r="C23" s="10" t="s">
        <v>250</v>
      </c>
      <c r="D23" s="33" t="s">
        <v>234</v>
      </c>
      <c r="E23" s="12">
        <v>16</v>
      </c>
      <c r="F23" s="26"/>
      <c r="G23" s="13">
        <f t="shared" si="0"/>
        <v>0</v>
      </c>
      <c r="H23" s="13">
        <f t="shared" si="1"/>
        <v>0</v>
      </c>
      <c r="I23" s="13">
        <f t="shared" si="2"/>
        <v>0</v>
      </c>
      <c r="J23" s="47"/>
      <c r="K23" s="47"/>
      <c r="L23" s="47"/>
      <c r="M23" s="2"/>
      <c r="N23" s="2"/>
      <c r="O23" s="2"/>
      <c r="P23" s="2"/>
    </row>
    <row r="24" spans="1:16" s="4" customFormat="1" ht="15">
      <c r="A24" s="12" t="s">
        <v>18</v>
      </c>
      <c r="B24" s="29">
        <v>35543</v>
      </c>
      <c r="C24" s="40" t="s">
        <v>435</v>
      </c>
      <c r="D24" s="33" t="s">
        <v>234</v>
      </c>
      <c r="E24" s="12">
        <v>8</v>
      </c>
      <c r="F24" s="26"/>
      <c r="G24" s="13">
        <f t="shared" si="0"/>
        <v>0</v>
      </c>
      <c r="H24" s="13">
        <f t="shared" si="1"/>
        <v>0</v>
      </c>
      <c r="I24" s="13">
        <f t="shared" si="2"/>
        <v>0</v>
      </c>
      <c r="J24" s="47"/>
      <c r="K24" s="47"/>
      <c r="L24" s="47"/>
      <c r="M24" s="2"/>
      <c r="N24" s="2"/>
      <c r="O24" s="2"/>
      <c r="P24" s="2"/>
    </row>
    <row r="25" spans="1:16" s="4" customFormat="1" ht="15">
      <c r="A25" s="12" t="s">
        <v>19</v>
      </c>
      <c r="B25" s="29">
        <v>36140</v>
      </c>
      <c r="C25" s="40" t="s">
        <v>436</v>
      </c>
      <c r="D25" s="33" t="s">
        <v>234</v>
      </c>
      <c r="E25" s="12">
        <v>8</v>
      </c>
      <c r="F25" s="26"/>
      <c r="G25" s="13">
        <f t="shared" si="0"/>
        <v>0</v>
      </c>
      <c r="H25" s="13">
        <f t="shared" si="1"/>
        <v>0</v>
      </c>
      <c r="I25" s="13">
        <f t="shared" si="2"/>
        <v>0</v>
      </c>
      <c r="J25" s="47"/>
      <c r="K25" s="47"/>
      <c r="L25" s="47"/>
      <c r="M25" s="2"/>
      <c r="N25" s="2"/>
      <c r="O25" s="2"/>
      <c r="P25" s="2"/>
    </row>
    <row r="26" spans="1:16" s="4" customFormat="1" ht="15">
      <c r="A26" s="12" t="s">
        <v>20</v>
      </c>
      <c r="B26" s="29">
        <v>36589</v>
      </c>
      <c r="C26" s="40" t="s">
        <v>437</v>
      </c>
      <c r="D26" s="33" t="s">
        <v>234</v>
      </c>
      <c r="E26" s="12">
        <v>8</v>
      </c>
      <c r="F26" s="26"/>
      <c r="G26" s="13">
        <f t="shared" si="0"/>
        <v>0</v>
      </c>
      <c r="H26" s="13">
        <f t="shared" si="1"/>
        <v>0</v>
      </c>
      <c r="I26" s="13">
        <f t="shared" si="2"/>
        <v>0</v>
      </c>
      <c r="J26" s="47"/>
      <c r="K26" s="47"/>
      <c r="L26" s="47"/>
      <c r="M26" s="2"/>
      <c r="N26" s="2"/>
      <c r="O26" s="2"/>
      <c r="P26" s="2"/>
    </row>
    <row r="27" spans="1:16" s="4" customFormat="1" ht="15">
      <c r="A27" s="12" t="s">
        <v>122</v>
      </c>
      <c r="B27" s="29">
        <v>36167</v>
      </c>
      <c r="C27" s="40" t="s">
        <v>438</v>
      </c>
      <c r="D27" s="33" t="s">
        <v>234</v>
      </c>
      <c r="E27" s="12">
        <v>8</v>
      </c>
      <c r="F27" s="26"/>
      <c r="G27" s="13">
        <f t="shared" si="0"/>
        <v>0</v>
      </c>
      <c r="H27" s="13">
        <f t="shared" si="1"/>
        <v>0</v>
      </c>
      <c r="I27" s="13">
        <f t="shared" si="2"/>
        <v>0</v>
      </c>
      <c r="J27" s="47"/>
      <c r="K27" s="47"/>
      <c r="L27" s="47"/>
      <c r="M27" s="2"/>
      <c r="N27" s="2"/>
      <c r="O27" s="2"/>
      <c r="P27" s="2"/>
    </row>
    <row r="28" spans="1:16" s="4" customFormat="1" ht="15">
      <c r="A28" s="12" t="s">
        <v>21</v>
      </c>
      <c r="B28" s="29">
        <v>36154</v>
      </c>
      <c r="C28" s="40" t="s">
        <v>251</v>
      </c>
      <c r="D28" s="33" t="s">
        <v>234</v>
      </c>
      <c r="E28" s="12">
        <v>8</v>
      </c>
      <c r="F28" s="26"/>
      <c r="G28" s="13">
        <f t="shared" si="0"/>
        <v>0</v>
      </c>
      <c r="H28" s="13">
        <f t="shared" si="1"/>
        <v>0</v>
      </c>
      <c r="I28" s="13">
        <f t="shared" si="2"/>
        <v>0</v>
      </c>
      <c r="J28" s="47"/>
      <c r="K28" s="47"/>
      <c r="L28" s="47"/>
      <c r="M28" s="2"/>
      <c r="N28" s="2"/>
      <c r="O28" s="2"/>
      <c r="P28" s="2"/>
    </row>
    <row r="29" spans="1:16" s="4" customFormat="1" ht="15">
      <c r="A29" s="12" t="s">
        <v>22</v>
      </c>
      <c r="B29" s="29">
        <v>36139</v>
      </c>
      <c r="C29" s="40" t="s">
        <v>439</v>
      </c>
      <c r="D29" s="33" t="s">
        <v>234</v>
      </c>
      <c r="E29" s="12">
        <v>24</v>
      </c>
      <c r="F29" s="26"/>
      <c r="G29" s="13">
        <f t="shared" si="0"/>
        <v>0</v>
      </c>
      <c r="H29" s="13">
        <f t="shared" si="1"/>
        <v>0</v>
      </c>
      <c r="I29" s="13">
        <f t="shared" si="2"/>
        <v>0</v>
      </c>
      <c r="J29" s="47"/>
      <c r="K29" s="47"/>
      <c r="L29" s="47"/>
      <c r="M29" s="2"/>
      <c r="N29" s="2"/>
      <c r="O29" s="2"/>
      <c r="P29" s="2"/>
    </row>
    <row r="30" spans="1:16" s="4" customFormat="1" ht="15">
      <c r="A30" s="12" t="s">
        <v>23</v>
      </c>
      <c r="B30" s="29">
        <v>37450</v>
      </c>
      <c r="C30" s="9" t="s">
        <v>252</v>
      </c>
      <c r="D30" s="33" t="s">
        <v>234</v>
      </c>
      <c r="E30" s="12">
        <v>8</v>
      </c>
      <c r="F30" s="26"/>
      <c r="G30" s="13">
        <f t="shared" si="0"/>
        <v>0</v>
      </c>
      <c r="H30" s="13">
        <f t="shared" si="1"/>
        <v>0</v>
      </c>
      <c r="I30" s="13">
        <f t="shared" si="2"/>
        <v>0</v>
      </c>
      <c r="J30" s="47"/>
      <c r="K30" s="47"/>
      <c r="L30" s="47"/>
      <c r="M30" s="2"/>
      <c r="N30" s="2"/>
      <c r="O30" s="2"/>
      <c r="P30" s="2"/>
    </row>
    <row r="31" spans="1:16" s="4" customFormat="1" ht="15">
      <c r="A31" s="12" t="s">
        <v>24</v>
      </c>
      <c r="B31" s="29">
        <v>37457</v>
      </c>
      <c r="C31" s="10" t="s">
        <v>253</v>
      </c>
      <c r="D31" s="33" t="s">
        <v>234</v>
      </c>
      <c r="E31" s="12">
        <v>16</v>
      </c>
      <c r="F31" s="26"/>
      <c r="G31" s="13">
        <f t="shared" si="0"/>
        <v>0</v>
      </c>
      <c r="H31" s="13">
        <f t="shared" si="1"/>
        <v>0</v>
      </c>
      <c r="I31" s="13">
        <f t="shared" si="2"/>
        <v>0</v>
      </c>
      <c r="J31" s="47"/>
      <c r="K31" s="47"/>
      <c r="L31" s="47"/>
      <c r="M31" s="2"/>
      <c r="N31" s="2"/>
      <c r="O31" s="2"/>
      <c r="P31" s="2"/>
    </row>
    <row r="32" spans="1:16" s="4" customFormat="1" ht="15">
      <c r="A32" s="12" t="s">
        <v>25</v>
      </c>
      <c r="B32" s="29">
        <v>37453</v>
      </c>
      <c r="C32" s="10" t="s">
        <v>254</v>
      </c>
      <c r="D32" s="33" t="s">
        <v>234</v>
      </c>
      <c r="E32" s="12">
        <v>80</v>
      </c>
      <c r="F32" s="26"/>
      <c r="G32" s="13">
        <f t="shared" si="0"/>
        <v>0</v>
      </c>
      <c r="H32" s="13">
        <f t="shared" si="1"/>
        <v>0</v>
      </c>
      <c r="I32" s="13">
        <f t="shared" si="2"/>
        <v>0</v>
      </c>
      <c r="J32" s="47"/>
      <c r="K32" s="47"/>
      <c r="L32" s="47"/>
      <c r="M32" s="2"/>
      <c r="N32" s="2"/>
      <c r="O32" s="2"/>
      <c r="P32" s="2"/>
    </row>
    <row r="33" spans="1:16" s="4" customFormat="1" ht="15">
      <c r="A33" s="12" t="s">
        <v>26</v>
      </c>
      <c r="B33" s="29">
        <v>36155</v>
      </c>
      <c r="C33" s="10" t="s">
        <v>255</v>
      </c>
      <c r="D33" s="33" t="s">
        <v>234</v>
      </c>
      <c r="E33" s="12">
        <v>8</v>
      </c>
      <c r="F33" s="26"/>
      <c r="G33" s="13">
        <f t="shared" si="0"/>
        <v>0</v>
      </c>
      <c r="H33" s="13">
        <f t="shared" si="1"/>
        <v>0</v>
      </c>
      <c r="I33" s="13">
        <f t="shared" si="2"/>
        <v>0</v>
      </c>
      <c r="J33" s="47"/>
      <c r="K33" s="47"/>
      <c r="L33" s="47"/>
      <c r="M33" s="2"/>
      <c r="N33" s="2"/>
      <c r="O33" s="2"/>
      <c r="P33" s="2"/>
    </row>
    <row r="34" spans="1:16" s="4" customFormat="1" ht="15">
      <c r="A34" s="12" t="s">
        <v>27</v>
      </c>
      <c r="B34" s="29">
        <v>36148</v>
      </c>
      <c r="C34" s="10" t="s">
        <v>256</v>
      </c>
      <c r="D34" s="33" t="s">
        <v>234</v>
      </c>
      <c r="E34" s="12">
        <v>8</v>
      </c>
      <c r="F34" s="26"/>
      <c r="G34" s="13">
        <f t="shared" si="0"/>
        <v>0</v>
      </c>
      <c r="H34" s="13">
        <f t="shared" si="1"/>
        <v>0</v>
      </c>
      <c r="I34" s="13">
        <f t="shared" si="2"/>
        <v>0</v>
      </c>
      <c r="J34" s="47"/>
      <c r="K34" s="47"/>
      <c r="L34" s="47"/>
      <c r="M34" s="2"/>
      <c r="N34" s="2"/>
      <c r="O34" s="2"/>
      <c r="P34" s="2"/>
    </row>
    <row r="35" spans="1:16" s="4" customFormat="1" ht="15">
      <c r="A35" s="12" t="s">
        <v>28</v>
      </c>
      <c r="B35" s="29">
        <v>36147</v>
      </c>
      <c r="C35" s="10" t="s">
        <v>257</v>
      </c>
      <c r="D35" s="33" t="s">
        <v>234</v>
      </c>
      <c r="E35" s="12">
        <v>8</v>
      </c>
      <c r="F35" s="26"/>
      <c r="G35" s="13">
        <f t="shared" si="0"/>
        <v>0</v>
      </c>
      <c r="H35" s="13">
        <f t="shared" si="1"/>
        <v>0</v>
      </c>
      <c r="I35" s="13">
        <f t="shared" si="2"/>
        <v>0</v>
      </c>
      <c r="J35" s="47"/>
      <c r="K35" s="47"/>
      <c r="L35" s="47"/>
      <c r="M35" s="2"/>
      <c r="N35" s="2"/>
      <c r="O35" s="2"/>
      <c r="P35" s="2"/>
    </row>
    <row r="36" spans="1:16" s="4" customFormat="1" ht="15">
      <c r="A36" s="12" t="s">
        <v>29</v>
      </c>
      <c r="B36" s="29">
        <v>37796</v>
      </c>
      <c r="C36" s="10" t="s">
        <v>258</v>
      </c>
      <c r="D36" s="33" t="s">
        <v>234</v>
      </c>
      <c r="E36" s="12">
        <v>40</v>
      </c>
      <c r="F36" s="26"/>
      <c r="G36" s="13">
        <f t="shared" si="0"/>
        <v>0</v>
      </c>
      <c r="H36" s="13">
        <f t="shared" si="1"/>
        <v>0</v>
      </c>
      <c r="I36" s="13">
        <f t="shared" si="2"/>
        <v>0</v>
      </c>
      <c r="J36" s="47"/>
      <c r="K36" s="47"/>
      <c r="L36" s="47"/>
      <c r="M36" s="2"/>
      <c r="N36" s="2"/>
      <c r="O36" s="2"/>
      <c r="P36" s="2"/>
    </row>
    <row r="37" spans="1:16" s="4" customFormat="1" ht="15">
      <c r="A37" s="12" t="s">
        <v>30</v>
      </c>
      <c r="B37" s="29">
        <v>37793</v>
      </c>
      <c r="C37" s="10" t="s">
        <v>259</v>
      </c>
      <c r="D37" s="33" t="s">
        <v>234</v>
      </c>
      <c r="E37" s="12">
        <v>40</v>
      </c>
      <c r="F37" s="26"/>
      <c r="G37" s="13">
        <f t="shared" si="0"/>
        <v>0</v>
      </c>
      <c r="H37" s="13">
        <f t="shared" si="1"/>
        <v>0</v>
      </c>
      <c r="I37" s="13">
        <f t="shared" si="2"/>
        <v>0</v>
      </c>
      <c r="J37" s="47"/>
      <c r="K37" s="47"/>
      <c r="L37" s="47"/>
      <c r="M37" s="2"/>
      <c r="N37" s="2"/>
      <c r="O37" s="2"/>
      <c r="P37" s="2"/>
    </row>
    <row r="38" spans="1:16" s="4" customFormat="1" ht="15">
      <c r="A38" s="12" t="s">
        <v>31</v>
      </c>
      <c r="B38" s="29">
        <v>37795</v>
      </c>
      <c r="C38" s="10" t="s">
        <v>260</v>
      </c>
      <c r="D38" s="33" t="s">
        <v>234</v>
      </c>
      <c r="E38" s="12">
        <v>40</v>
      </c>
      <c r="F38" s="26"/>
      <c r="G38" s="13">
        <f t="shared" si="0"/>
        <v>0</v>
      </c>
      <c r="H38" s="13">
        <f t="shared" si="1"/>
        <v>0</v>
      </c>
      <c r="I38" s="13">
        <f t="shared" si="2"/>
        <v>0</v>
      </c>
      <c r="J38" s="47"/>
      <c r="K38" s="47"/>
      <c r="L38" s="47"/>
      <c r="M38" s="2"/>
      <c r="N38" s="2"/>
      <c r="O38" s="2"/>
      <c r="P38" s="2"/>
    </row>
    <row r="39" spans="1:16" s="4" customFormat="1" ht="15">
      <c r="A39" s="12" t="s">
        <v>32</v>
      </c>
      <c r="B39" s="29">
        <v>37794</v>
      </c>
      <c r="C39" s="10" t="s">
        <v>261</v>
      </c>
      <c r="D39" s="33" t="s">
        <v>234</v>
      </c>
      <c r="E39" s="12">
        <v>40</v>
      </c>
      <c r="F39" s="26"/>
      <c r="G39" s="13">
        <f t="shared" si="0"/>
        <v>0</v>
      </c>
      <c r="H39" s="13">
        <f t="shared" si="1"/>
        <v>0</v>
      </c>
      <c r="I39" s="13">
        <f t="shared" si="2"/>
        <v>0</v>
      </c>
      <c r="J39" s="47"/>
      <c r="K39" s="47"/>
      <c r="L39" s="47"/>
      <c r="M39" s="2"/>
      <c r="N39" s="2"/>
      <c r="O39" s="2"/>
      <c r="P39" s="2"/>
    </row>
    <row r="40" spans="1:16" s="4" customFormat="1" ht="15">
      <c r="A40" s="12" t="s">
        <v>33</v>
      </c>
      <c r="B40" s="29">
        <v>36156</v>
      </c>
      <c r="C40" s="10" t="s">
        <v>262</v>
      </c>
      <c r="D40" s="33" t="s">
        <v>234</v>
      </c>
      <c r="E40" s="12">
        <v>16</v>
      </c>
      <c r="F40" s="26"/>
      <c r="G40" s="13">
        <f t="shared" si="0"/>
        <v>0</v>
      </c>
      <c r="H40" s="13">
        <f t="shared" si="1"/>
        <v>0</v>
      </c>
      <c r="I40" s="13">
        <f t="shared" si="2"/>
        <v>0</v>
      </c>
      <c r="J40" s="47"/>
      <c r="K40" s="47"/>
      <c r="L40" s="47"/>
      <c r="M40" s="2"/>
      <c r="N40" s="2"/>
      <c r="O40" s="2"/>
      <c r="P40" s="2"/>
    </row>
    <row r="41" spans="1:16" s="4" customFormat="1" ht="18.75" customHeight="1">
      <c r="A41" s="12" t="s">
        <v>34</v>
      </c>
      <c r="B41" s="29">
        <v>36159</v>
      </c>
      <c r="C41" s="10" t="s">
        <v>263</v>
      </c>
      <c r="D41" s="33" t="s">
        <v>234</v>
      </c>
      <c r="E41" s="12">
        <v>32</v>
      </c>
      <c r="F41" s="26"/>
      <c r="G41" s="13">
        <f t="shared" si="0"/>
        <v>0</v>
      </c>
      <c r="H41" s="13">
        <f t="shared" si="1"/>
        <v>0</v>
      </c>
      <c r="I41" s="13">
        <f t="shared" si="2"/>
        <v>0</v>
      </c>
      <c r="J41" s="47"/>
      <c r="K41" s="47"/>
      <c r="L41" s="47"/>
      <c r="M41" s="2"/>
      <c r="N41" s="2"/>
      <c r="O41" s="2"/>
      <c r="P41" s="2"/>
    </row>
    <row r="42" spans="1:16" s="4" customFormat="1" ht="15">
      <c r="A42" s="12" t="s">
        <v>35</v>
      </c>
      <c r="B42" s="29">
        <v>37702</v>
      </c>
      <c r="C42" s="10" t="s">
        <v>264</v>
      </c>
      <c r="D42" s="33" t="s">
        <v>234</v>
      </c>
      <c r="E42" s="12">
        <v>8</v>
      </c>
      <c r="F42" s="26"/>
      <c r="G42" s="13">
        <f t="shared" si="0"/>
        <v>0</v>
      </c>
      <c r="H42" s="13">
        <f t="shared" si="1"/>
        <v>0</v>
      </c>
      <c r="I42" s="13">
        <f t="shared" si="2"/>
        <v>0</v>
      </c>
      <c r="J42" s="47"/>
      <c r="K42" s="47"/>
      <c r="L42" s="47"/>
      <c r="M42" s="2"/>
      <c r="N42" s="2"/>
      <c r="O42" s="2"/>
      <c r="P42" s="2"/>
    </row>
    <row r="43" spans="1:16" s="4" customFormat="1" ht="15">
      <c r="A43" s="12" t="s">
        <v>36</v>
      </c>
      <c r="B43" s="29">
        <v>37513</v>
      </c>
      <c r="C43" s="10" t="s">
        <v>265</v>
      </c>
      <c r="D43" s="33" t="s">
        <v>234</v>
      </c>
      <c r="E43" s="12">
        <v>8</v>
      </c>
      <c r="F43" s="26"/>
      <c r="G43" s="13">
        <f t="shared" si="0"/>
        <v>0</v>
      </c>
      <c r="H43" s="13">
        <f t="shared" si="1"/>
        <v>0</v>
      </c>
      <c r="I43" s="13">
        <f t="shared" si="2"/>
        <v>0</v>
      </c>
      <c r="J43" s="47"/>
      <c r="K43" s="47"/>
      <c r="L43" s="47"/>
      <c r="M43" s="2"/>
      <c r="N43" s="2"/>
      <c r="O43" s="2"/>
      <c r="P43" s="2"/>
    </row>
    <row r="44" spans="1:16" s="4" customFormat="1" ht="18" customHeight="1">
      <c r="A44" s="12" t="s">
        <v>37</v>
      </c>
      <c r="B44" s="29">
        <v>36144</v>
      </c>
      <c r="C44" s="10" t="s">
        <v>266</v>
      </c>
      <c r="D44" s="33" t="s">
        <v>234</v>
      </c>
      <c r="E44" s="12">
        <v>80</v>
      </c>
      <c r="F44" s="26"/>
      <c r="G44" s="13">
        <f t="shared" si="0"/>
        <v>0</v>
      </c>
      <c r="H44" s="13">
        <f t="shared" si="1"/>
        <v>0</v>
      </c>
      <c r="I44" s="13">
        <f t="shared" si="2"/>
        <v>0</v>
      </c>
      <c r="J44" s="47"/>
      <c r="K44" s="47"/>
      <c r="L44" s="47"/>
      <c r="M44" s="2"/>
      <c r="N44" s="2"/>
      <c r="O44" s="2"/>
      <c r="P44" s="2"/>
    </row>
    <row r="45" spans="1:16" s="4" customFormat="1" ht="15">
      <c r="A45" s="12" t="s">
        <v>38</v>
      </c>
      <c r="B45" s="29">
        <v>36153</v>
      </c>
      <c r="C45" s="10" t="s">
        <v>267</v>
      </c>
      <c r="D45" s="33" t="s">
        <v>234</v>
      </c>
      <c r="E45" s="12">
        <v>8</v>
      </c>
      <c r="F45" s="26"/>
      <c r="G45" s="13">
        <f t="shared" si="0"/>
        <v>0</v>
      </c>
      <c r="H45" s="13">
        <f t="shared" si="1"/>
        <v>0</v>
      </c>
      <c r="I45" s="13">
        <f t="shared" si="2"/>
        <v>0</v>
      </c>
      <c r="J45" s="47"/>
      <c r="K45" s="47"/>
      <c r="L45" s="47"/>
      <c r="M45" s="2"/>
      <c r="N45" s="2"/>
      <c r="O45" s="2"/>
      <c r="P45" s="2"/>
    </row>
    <row r="46" spans="1:16" s="4" customFormat="1" ht="15">
      <c r="A46" s="12" t="s">
        <v>39</v>
      </c>
      <c r="B46" s="29">
        <v>36160</v>
      </c>
      <c r="C46" s="10" t="s">
        <v>268</v>
      </c>
      <c r="D46" s="33" t="s">
        <v>234</v>
      </c>
      <c r="E46" s="12">
        <v>8</v>
      </c>
      <c r="F46" s="26"/>
      <c r="G46" s="13">
        <f t="shared" si="0"/>
        <v>0</v>
      </c>
      <c r="H46" s="13">
        <f t="shared" si="1"/>
        <v>0</v>
      </c>
      <c r="I46" s="13">
        <f t="shared" si="2"/>
        <v>0</v>
      </c>
      <c r="J46" s="47"/>
      <c r="K46" s="47"/>
      <c r="L46" s="47"/>
      <c r="M46" s="2"/>
      <c r="N46" s="2"/>
      <c r="O46" s="2"/>
      <c r="P46" s="2"/>
    </row>
    <row r="47" spans="1:16" s="4" customFormat="1" ht="15">
      <c r="A47" s="12" t="s">
        <v>40</v>
      </c>
      <c r="B47" s="29">
        <v>37788</v>
      </c>
      <c r="C47" s="40" t="s">
        <v>440</v>
      </c>
      <c r="D47" s="33" t="s">
        <v>234</v>
      </c>
      <c r="E47" s="12">
        <v>8</v>
      </c>
      <c r="F47" s="26"/>
      <c r="G47" s="13">
        <f t="shared" si="0"/>
        <v>0</v>
      </c>
      <c r="H47" s="13">
        <f t="shared" si="1"/>
        <v>0</v>
      </c>
      <c r="I47" s="13">
        <f t="shared" si="2"/>
        <v>0</v>
      </c>
      <c r="J47" s="47"/>
      <c r="K47" s="47"/>
      <c r="L47" s="47"/>
      <c r="M47" s="2"/>
      <c r="N47" s="2"/>
      <c r="O47" s="2"/>
      <c r="P47" s="2"/>
    </row>
    <row r="48" spans="1:16" s="4" customFormat="1" ht="15">
      <c r="A48" s="12" t="s">
        <v>41</v>
      </c>
      <c r="B48" s="29">
        <v>36158</v>
      </c>
      <c r="C48" s="40" t="s">
        <v>441</v>
      </c>
      <c r="D48" s="33" t="s">
        <v>234</v>
      </c>
      <c r="E48" s="12">
        <v>8</v>
      </c>
      <c r="F48" s="26"/>
      <c r="G48" s="13">
        <f t="shared" si="0"/>
        <v>0</v>
      </c>
      <c r="H48" s="13">
        <f t="shared" si="1"/>
        <v>0</v>
      </c>
      <c r="I48" s="13">
        <f t="shared" si="2"/>
        <v>0</v>
      </c>
      <c r="J48" s="47"/>
      <c r="K48" s="47"/>
      <c r="L48" s="47"/>
      <c r="M48" s="2"/>
      <c r="N48" s="2"/>
      <c r="O48" s="2"/>
      <c r="P48" s="2"/>
    </row>
    <row r="49" spans="1:16" s="4" customFormat="1" ht="30">
      <c r="A49" s="12" t="s">
        <v>42</v>
      </c>
      <c r="B49" s="29">
        <v>36142</v>
      </c>
      <c r="C49" s="10" t="s">
        <v>269</v>
      </c>
      <c r="D49" s="33" t="s">
        <v>234</v>
      </c>
      <c r="E49" s="12">
        <v>16</v>
      </c>
      <c r="F49" s="26"/>
      <c r="G49" s="13">
        <f t="shared" si="0"/>
        <v>0</v>
      </c>
      <c r="H49" s="13">
        <f t="shared" si="1"/>
        <v>0</v>
      </c>
      <c r="I49" s="13">
        <f t="shared" si="2"/>
        <v>0</v>
      </c>
      <c r="J49" s="47"/>
      <c r="K49" s="47"/>
      <c r="L49" s="47"/>
      <c r="M49" s="2"/>
      <c r="N49" s="2"/>
      <c r="O49" s="2"/>
      <c r="P49" s="2"/>
    </row>
    <row r="50" spans="1:16" s="4" customFormat="1" ht="15">
      <c r="A50" s="12" t="s">
        <v>43</v>
      </c>
      <c r="B50" s="29">
        <v>36141</v>
      </c>
      <c r="C50" s="40" t="s">
        <v>442</v>
      </c>
      <c r="D50" s="33" t="s">
        <v>234</v>
      </c>
      <c r="E50" s="12">
        <v>16</v>
      </c>
      <c r="F50" s="26"/>
      <c r="G50" s="13">
        <f t="shared" si="0"/>
        <v>0</v>
      </c>
      <c r="H50" s="13">
        <f t="shared" si="1"/>
        <v>0</v>
      </c>
      <c r="I50" s="13">
        <f t="shared" si="2"/>
        <v>0</v>
      </c>
      <c r="J50" s="47"/>
      <c r="K50" s="47"/>
      <c r="L50" s="47"/>
      <c r="M50" s="2"/>
      <c r="N50" s="2"/>
      <c r="O50" s="2"/>
      <c r="P50" s="2"/>
    </row>
    <row r="51" spans="1:16" s="4" customFormat="1" ht="15">
      <c r="A51" s="12" t="s">
        <v>44</v>
      </c>
      <c r="B51" s="29">
        <v>37988</v>
      </c>
      <c r="C51" s="10" t="s">
        <v>270</v>
      </c>
      <c r="D51" s="33" t="s">
        <v>234</v>
      </c>
      <c r="E51" s="12">
        <v>8</v>
      </c>
      <c r="F51" s="26"/>
      <c r="G51" s="13">
        <f t="shared" si="0"/>
        <v>0</v>
      </c>
      <c r="H51" s="13">
        <f t="shared" si="1"/>
        <v>0</v>
      </c>
      <c r="I51" s="13">
        <f t="shared" si="2"/>
        <v>0</v>
      </c>
      <c r="J51" s="47"/>
      <c r="K51" s="47"/>
      <c r="L51" s="47"/>
      <c r="M51" s="2"/>
      <c r="N51" s="2"/>
      <c r="O51" s="2"/>
      <c r="P51" s="2"/>
    </row>
    <row r="52" spans="1:16" s="4" customFormat="1" ht="15">
      <c r="A52" s="12" t="s">
        <v>45</v>
      </c>
      <c r="B52" s="29">
        <v>37454</v>
      </c>
      <c r="C52" s="10" t="s">
        <v>271</v>
      </c>
      <c r="D52" s="33" t="s">
        <v>234</v>
      </c>
      <c r="E52" s="12">
        <v>80</v>
      </c>
      <c r="F52" s="26"/>
      <c r="G52" s="13">
        <f t="shared" si="0"/>
        <v>0</v>
      </c>
      <c r="H52" s="13">
        <f t="shared" si="1"/>
        <v>0</v>
      </c>
      <c r="I52" s="13">
        <f t="shared" si="2"/>
        <v>0</v>
      </c>
      <c r="J52" s="47"/>
      <c r="K52" s="47"/>
      <c r="L52" s="47"/>
      <c r="M52" s="2"/>
      <c r="N52" s="2"/>
      <c r="O52" s="2"/>
      <c r="P52" s="2"/>
    </row>
    <row r="53" spans="1:16" s="4" customFormat="1" ht="15">
      <c r="A53" s="12" t="s">
        <v>46</v>
      </c>
      <c r="B53" s="29">
        <v>37452</v>
      </c>
      <c r="C53" s="10" t="s">
        <v>272</v>
      </c>
      <c r="D53" s="33" t="s">
        <v>234</v>
      </c>
      <c r="E53" s="12">
        <v>8</v>
      </c>
      <c r="F53" s="26"/>
      <c r="G53" s="13">
        <f t="shared" si="0"/>
        <v>0</v>
      </c>
      <c r="H53" s="13">
        <f t="shared" si="1"/>
        <v>0</v>
      </c>
      <c r="I53" s="13">
        <f t="shared" si="2"/>
        <v>0</v>
      </c>
      <c r="J53" s="47"/>
      <c r="K53" s="47"/>
      <c r="L53" s="47"/>
      <c r="M53" s="2"/>
      <c r="N53" s="2"/>
      <c r="O53" s="2"/>
      <c r="P53" s="2"/>
    </row>
    <row r="54" spans="1:16" s="4" customFormat="1" ht="15">
      <c r="A54" s="12" t="s">
        <v>47</v>
      </c>
      <c r="B54" s="29">
        <v>36149</v>
      </c>
      <c r="C54" s="40" t="s">
        <v>443</v>
      </c>
      <c r="D54" s="33" t="s">
        <v>234</v>
      </c>
      <c r="E54" s="12">
        <v>8</v>
      </c>
      <c r="F54" s="26"/>
      <c r="G54" s="13">
        <f t="shared" si="0"/>
        <v>0</v>
      </c>
      <c r="H54" s="13">
        <f t="shared" si="1"/>
        <v>0</v>
      </c>
      <c r="I54" s="13">
        <f t="shared" si="2"/>
        <v>0</v>
      </c>
      <c r="J54" s="47"/>
      <c r="K54" s="47"/>
      <c r="L54" s="47"/>
      <c r="M54" s="2"/>
      <c r="N54" s="2"/>
      <c r="O54" s="2"/>
      <c r="P54" s="2"/>
    </row>
    <row r="55" spans="1:16" s="4" customFormat="1" ht="15">
      <c r="A55" s="12" t="s">
        <v>48</v>
      </c>
      <c r="B55" s="29">
        <v>36151</v>
      </c>
      <c r="C55" s="10" t="s">
        <v>273</v>
      </c>
      <c r="D55" s="33" t="s">
        <v>234</v>
      </c>
      <c r="E55" s="12">
        <v>8</v>
      </c>
      <c r="F55" s="26"/>
      <c r="G55" s="13">
        <f t="shared" si="0"/>
        <v>0</v>
      </c>
      <c r="H55" s="13">
        <f t="shared" si="1"/>
        <v>0</v>
      </c>
      <c r="I55" s="13">
        <f t="shared" si="2"/>
        <v>0</v>
      </c>
      <c r="J55" s="47"/>
      <c r="K55" s="47"/>
      <c r="L55" s="47"/>
      <c r="M55" s="2"/>
      <c r="N55" s="2"/>
      <c r="O55" s="2"/>
      <c r="P55" s="2"/>
    </row>
    <row r="56" spans="1:16" s="4" customFormat="1" ht="15">
      <c r="A56" s="12" t="s">
        <v>49</v>
      </c>
      <c r="B56" s="29">
        <v>36143</v>
      </c>
      <c r="C56" s="10" t="s">
        <v>274</v>
      </c>
      <c r="D56" s="33" t="s">
        <v>234</v>
      </c>
      <c r="E56" s="12">
        <v>16</v>
      </c>
      <c r="F56" s="26"/>
      <c r="G56" s="13">
        <f t="shared" si="0"/>
        <v>0</v>
      </c>
      <c r="H56" s="13">
        <f t="shared" si="1"/>
        <v>0</v>
      </c>
      <c r="I56" s="13">
        <f t="shared" si="2"/>
        <v>0</v>
      </c>
      <c r="J56" s="47"/>
      <c r="K56" s="47"/>
      <c r="L56" s="47"/>
      <c r="M56" s="2"/>
      <c r="N56" s="2"/>
      <c r="O56" s="2"/>
      <c r="P56" s="2"/>
    </row>
    <row r="57" spans="1:16" s="4" customFormat="1" ht="15">
      <c r="A57" s="12" t="s">
        <v>50</v>
      </c>
      <c r="B57" s="29">
        <v>36150</v>
      </c>
      <c r="C57" s="10" t="s">
        <v>275</v>
      </c>
      <c r="D57" s="33" t="s">
        <v>234</v>
      </c>
      <c r="E57" s="12">
        <v>8</v>
      </c>
      <c r="F57" s="26"/>
      <c r="G57" s="13">
        <f t="shared" si="0"/>
        <v>0</v>
      </c>
      <c r="H57" s="13">
        <f t="shared" si="1"/>
        <v>0</v>
      </c>
      <c r="I57" s="13">
        <f t="shared" si="2"/>
        <v>0</v>
      </c>
      <c r="J57" s="47"/>
      <c r="K57" s="47"/>
      <c r="L57" s="47"/>
      <c r="M57" s="2"/>
      <c r="N57" s="2"/>
      <c r="O57" s="2"/>
      <c r="P57" s="2"/>
    </row>
    <row r="58" spans="1:16" s="4" customFormat="1" ht="15">
      <c r="A58" s="12" t="s">
        <v>51</v>
      </c>
      <c r="B58" s="29">
        <v>37082</v>
      </c>
      <c r="C58" s="40" t="s">
        <v>444</v>
      </c>
      <c r="D58" s="33" t="s">
        <v>234</v>
      </c>
      <c r="E58" s="12">
        <v>16</v>
      </c>
      <c r="F58" s="26"/>
      <c r="G58" s="13">
        <f t="shared" si="0"/>
        <v>0</v>
      </c>
      <c r="H58" s="13">
        <f t="shared" si="1"/>
        <v>0</v>
      </c>
      <c r="I58" s="13">
        <f t="shared" si="2"/>
        <v>0</v>
      </c>
      <c r="J58" s="47"/>
      <c r="K58" s="47"/>
      <c r="L58" s="47"/>
      <c r="M58" s="2"/>
      <c r="N58" s="2"/>
      <c r="O58" s="2"/>
      <c r="P58" s="2"/>
    </row>
    <row r="59" spans="1:16" s="4" customFormat="1" ht="15">
      <c r="A59" s="12" t="s">
        <v>52</v>
      </c>
      <c r="B59" s="29">
        <v>37449</v>
      </c>
      <c r="C59" s="10" t="s">
        <v>276</v>
      </c>
      <c r="D59" s="33" t="s">
        <v>234</v>
      </c>
      <c r="E59" s="12">
        <v>8</v>
      </c>
      <c r="F59" s="26"/>
      <c r="G59" s="13">
        <f t="shared" si="0"/>
        <v>0</v>
      </c>
      <c r="H59" s="13">
        <f t="shared" si="1"/>
        <v>0</v>
      </c>
      <c r="I59" s="13">
        <f t="shared" si="2"/>
        <v>0</v>
      </c>
      <c r="J59" s="47"/>
      <c r="K59" s="47"/>
      <c r="L59" s="47"/>
      <c r="M59" s="2"/>
      <c r="N59" s="2"/>
      <c r="O59" s="2"/>
      <c r="P59" s="2"/>
    </row>
    <row r="60" spans="1:16" s="4" customFormat="1" ht="15">
      <c r="A60" s="12" t="s">
        <v>53</v>
      </c>
      <c r="B60" s="29">
        <v>36146</v>
      </c>
      <c r="C60" s="10" t="s">
        <v>277</v>
      </c>
      <c r="D60" s="33" t="s">
        <v>234</v>
      </c>
      <c r="E60" s="12">
        <v>8</v>
      </c>
      <c r="F60" s="26"/>
      <c r="G60" s="13">
        <f t="shared" si="0"/>
        <v>0</v>
      </c>
      <c r="H60" s="13">
        <f t="shared" si="1"/>
        <v>0</v>
      </c>
      <c r="I60" s="13">
        <f t="shared" si="2"/>
        <v>0</v>
      </c>
      <c r="J60" s="47"/>
      <c r="K60" s="47"/>
      <c r="L60" s="47"/>
      <c r="M60" s="2"/>
      <c r="N60" s="2"/>
      <c r="O60" s="2"/>
      <c r="P60" s="2"/>
    </row>
    <row r="61" spans="1:16" s="4" customFormat="1" ht="15">
      <c r="A61" s="12" t="s">
        <v>54</v>
      </c>
      <c r="B61" s="29">
        <v>36162</v>
      </c>
      <c r="C61" s="10" t="s">
        <v>278</v>
      </c>
      <c r="D61" s="33" t="s">
        <v>234</v>
      </c>
      <c r="E61" s="12">
        <v>16</v>
      </c>
      <c r="F61" s="26"/>
      <c r="G61" s="13">
        <f t="shared" si="0"/>
        <v>0</v>
      </c>
      <c r="H61" s="13">
        <f t="shared" si="1"/>
        <v>0</v>
      </c>
      <c r="I61" s="13">
        <f t="shared" si="2"/>
        <v>0</v>
      </c>
      <c r="J61" s="47"/>
      <c r="K61" s="47"/>
      <c r="L61" s="47"/>
      <c r="M61" s="2"/>
      <c r="N61" s="2"/>
      <c r="O61" s="2"/>
      <c r="P61" s="2"/>
    </row>
    <row r="62" spans="1:16" s="4" customFormat="1" ht="15">
      <c r="A62" s="12" t="s">
        <v>55</v>
      </c>
      <c r="B62" s="29">
        <v>36161</v>
      </c>
      <c r="C62" s="10" t="s">
        <v>279</v>
      </c>
      <c r="D62" s="33" t="s">
        <v>234</v>
      </c>
      <c r="E62" s="12">
        <v>16</v>
      </c>
      <c r="F62" s="26"/>
      <c r="G62" s="13">
        <f t="shared" si="0"/>
        <v>0</v>
      </c>
      <c r="H62" s="13">
        <f t="shared" si="1"/>
        <v>0</v>
      </c>
      <c r="I62" s="13">
        <f t="shared" si="2"/>
        <v>0</v>
      </c>
      <c r="J62" s="47"/>
      <c r="K62" s="47"/>
      <c r="L62" s="47"/>
      <c r="M62" s="2"/>
      <c r="N62" s="2"/>
      <c r="O62" s="2"/>
      <c r="P62" s="2"/>
    </row>
    <row r="63" spans="1:16" s="4" customFormat="1" ht="30">
      <c r="A63" s="12" t="s">
        <v>56</v>
      </c>
      <c r="B63" s="29" t="s">
        <v>415</v>
      </c>
      <c r="C63" s="10" t="s">
        <v>280</v>
      </c>
      <c r="D63" s="45" t="s">
        <v>234</v>
      </c>
      <c r="E63" s="12">
        <v>32</v>
      </c>
      <c r="F63" s="26"/>
      <c r="G63" s="13">
        <f t="shared" si="0"/>
        <v>0</v>
      </c>
      <c r="H63" s="13">
        <f t="shared" si="1"/>
        <v>0</v>
      </c>
      <c r="I63" s="13">
        <f t="shared" si="2"/>
        <v>0</v>
      </c>
      <c r="J63" s="47"/>
      <c r="K63" s="47"/>
      <c r="L63" s="47"/>
      <c r="M63" s="2"/>
      <c r="N63" s="2"/>
      <c r="O63" s="2"/>
      <c r="P63" s="2"/>
    </row>
    <row r="64" spans="1:16" s="4" customFormat="1" ht="15">
      <c r="A64" s="12" t="s">
        <v>57</v>
      </c>
      <c r="B64" s="29">
        <v>37986</v>
      </c>
      <c r="C64" s="10" t="s">
        <v>281</v>
      </c>
      <c r="D64" s="33" t="s">
        <v>234</v>
      </c>
      <c r="E64" s="12">
        <v>8</v>
      </c>
      <c r="F64" s="26"/>
      <c r="G64" s="13">
        <f t="shared" si="0"/>
        <v>0</v>
      </c>
      <c r="H64" s="13">
        <f t="shared" si="1"/>
        <v>0</v>
      </c>
      <c r="I64" s="13">
        <f t="shared" si="2"/>
        <v>0</v>
      </c>
      <c r="J64" s="47"/>
      <c r="K64" s="47"/>
      <c r="L64" s="47"/>
      <c r="M64" s="2"/>
      <c r="N64" s="2"/>
      <c r="O64" s="2"/>
      <c r="P64" s="2"/>
    </row>
    <row r="65" spans="1:16" s="4" customFormat="1" ht="15">
      <c r="A65" s="12" t="s">
        <v>58</v>
      </c>
      <c r="B65" s="29">
        <v>37985</v>
      </c>
      <c r="C65" s="10" t="s">
        <v>282</v>
      </c>
      <c r="D65" s="33" t="s">
        <v>234</v>
      </c>
      <c r="E65" s="12">
        <v>8</v>
      </c>
      <c r="F65" s="26"/>
      <c r="G65" s="13">
        <f t="shared" si="0"/>
        <v>0</v>
      </c>
      <c r="H65" s="13">
        <f t="shared" si="1"/>
        <v>0</v>
      </c>
      <c r="I65" s="13">
        <f t="shared" si="2"/>
        <v>0</v>
      </c>
      <c r="J65" s="47"/>
      <c r="K65" s="47"/>
      <c r="L65" s="47"/>
      <c r="M65" s="2"/>
      <c r="N65" s="2"/>
      <c r="O65" s="2"/>
      <c r="P65" s="2"/>
    </row>
    <row r="66" spans="1:16" s="4" customFormat="1" ht="15">
      <c r="A66" s="12" t="s">
        <v>59</v>
      </c>
      <c r="B66" s="29">
        <v>37987</v>
      </c>
      <c r="C66" s="10" t="s">
        <v>283</v>
      </c>
      <c r="D66" s="33" t="s">
        <v>234</v>
      </c>
      <c r="E66" s="12">
        <v>48</v>
      </c>
      <c r="F66" s="26"/>
      <c r="G66" s="13">
        <f t="shared" si="0"/>
        <v>0</v>
      </c>
      <c r="H66" s="13">
        <f t="shared" si="1"/>
        <v>0</v>
      </c>
      <c r="I66" s="13">
        <f t="shared" si="2"/>
        <v>0</v>
      </c>
      <c r="J66" s="47"/>
      <c r="K66" s="47"/>
      <c r="L66" s="47"/>
      <c r="M66" s="2"/>
      <c r="N66" s="2"/>
      <c r="O66" s="2"/>
      <c r="P66" s="2"/>
    </row>
    <row r="67" spans="1:16" s="4" customFormat="1" ht="30">
      <c r="A67" s="12" t="s">
        <v>60</v>
      </c>
      <c r="B67" s="29">
        <v>38275</v>
      </c>
      <c r="C67" s="10" t="s">
        <v>284</v>
      </c>
      <c r="D67" s="33" t="s">
        <v>234</v>
      </c>
      <c r="E67" s="12">
        <v>56</v>
      </c>
      <c r="F67" s="26"/>
      <c r="G67" s="13">
        <f t="shared" si="0"/>
        <v>0</v>
      </c>
      <c r="H67" s="13">
        <f t="shared" si="1"/>
        <v>0</v>
      </c>
      <c r="I67" s="13">
        <f t="shared" si="2"/>
        <v>0</v>
      </c>
      <c r="J67" s="47"/>
      <c r="K67" s="47"/>
      <c r="L67" s="47"/>
      <c r="M67" s="2"/>
      <c r="N67" s="2"/>
      <c r="O67" s="2"/>
      <c r="P67" s="2"/>
    </row>
    <row r="68" spans="1:16" s="4" customFormat="1" ht="30">
      <c r="A68" s="12" t="s">
        <v>61</v>
      </c>
      <c r="B68" s="29">
        <v>38276</v>
      </c>
      <c r="C68" s="10" t="s">
        <v>285</v>
      </c>
      <c r="D68" s="33" t="s">
        <v>445</v>
      </c>
      <c r="E68" s="12">
        <v>24</v>
      </c>
      <c r="F68" s="26"/>
      <c r="G68" s="13">
        <f t="shared" si="0"/>
        <v>0</v>
      </c>
      <c r="H68" s="13">
        <f t="shared" si="1"/>
        <v>0</v>
      </c>
      <c r="I68" s="13">
        <f t="shared" si="2"/>
        <v>0</v>
      </c>
      <c r="J68" s="47"/>
      <c r="K68" s="47"/>
      <c r="L68" s="47"/>
      <c r="M68" s="2"/>
      <c r="N68" s="2"/>
      <c r="O68" s="2"/>
      <c r="P68" s="2"/>
    </row>
    <row r="69" spans="1:16" s="4" customFormat="1" ht="15">
      <c r="A69" s="12" t="s">
        <v>62</v>
      </c>
      <c r="B69" s="29">
        <v>37456</v>
      </c>
      <c r="C69" s="10" t="s">
        <v>286</v>
      </c>
      <c r="D69" s="33" t="s">
        <v>234</v>
      </c>
      <c r="E69" s="12">
        <v>8</v>
      </c>
      <c r="F69" s="26"/>
      <c r="G69" s="13">
        <f t="shared" si="0"/>
        <v>0</v>
      </c>
      <c r="H69" s="13">
        <f t="shared" si="1"/>
        <v>0</v>
      </c>
      <c r="I69" s="13">
        <f t="shared" si="2"/>
        <v>0</v>
      </c>
      <c r="J69" s="47"/>
      <c r="K69" s="47"/>
      <c r="L69" s="47"/>
      <c r="M69" s="2"/>
      <c r="N69" s="2"/>
      <c r="O69" s="2"/>
      <c r="P69" s="2"/>
    </row>
    <row r="70" spans="1:16" s="4" customFormat="1" ht="15">
      <c r="A70" s="12" t="s">
        <v>63</v>
      </c>
      <c r="B70" s="29">
        <v>37458</v>
      </c>
      <c r="C70" s="10" t="s">
        <v>287</v>
      </c>
      <c r="D70" s="33" t="s">
        <v>234</v>
      </c>
      <c r="E70" s="12">
        <v>8</v>
      </c>
      <c r="F70" s="26"/>
      <c r="G70" s="13">
        <f t="shared" si="0"/>
        <v>0</v>
      </c>
      <c r="H70" s="13">
        <f t="shared" si="1"/>
        <v>0</v>
      </c>
      <c r="I70" s="13">
        <f t="shared" si="2"/>
        <v>0</v>
      </c>
      <c r="J70" s="47"/>
      <c r="K70" s="47"/>
      <c r="L70" s="47"/>
      <c r="M70" s="2"/>
      <c r="N70" s="2"/>
      <c r="O70" s="2"/>
      <c r="P70" s="2"/>
    </row>
    <row r="71" spans="1:16" s="4" customFormat="1" ht="15">
      <c r="A71" s="12" t="s">
        <v>64</v>
      </c>
      <c r="B71" s="29">
        <v>36169</v>
      </c>
      <c r="C71" s="10" t="s">
        <v>288</v>
      </c>
      <c r="D71" s="33" t="s">
        <v>234</v>
      </c>
      <c r="E71" s="12">
        <v>40</v>
      </c>
      <c r="F71" s="26"/>
      <c r="G71" s="13">
        <f t="shared" si="0"/>
        <v>0</v>
      </c>
      <c r="H71" s="13">
        <f t="shared" si="1"/>
        <v>0</v>
      </c>
      <c r="I71" s="13">
        <f t="shared" si="2"/>
        <v>0</v>
      </c>
      <c r="J71" s="47"/>
      <c r="K71" s="47"/>
      <c r="L71" s="47"/>
      <c r="M71" s="2"/>
      <c r="N71" s="2"/>
      <c r="O71" s="2"/>
      <c r="P71" s="2"/>
    </row>
    <row r="72" spans="1:16" s="4" customFormat="1" ht="15">
      <c r="A72" s="12" t="s">
        <v>65</v>
      </c>
      <c r="B72" s="29">
        <v>37451</v>
      </c>
      <c r="C72" s="10" t="s">
        <v>289</v>
      </c>
      <c r="D72" s="33" t="s">
        <v>234</v>
      </c>
      <c r="E72" s="12">
        <v>8</v>
      </c>
      <c r="F72" s="26"/>
      <c r="G72" s="13">
        <f t="shared" si="0"/>
        <v>0</v>
      </c>
      <c r="H72" s="13">
        <f t="shared" si="1"/>
        <v>0</v>
      </c>
      <c r="I72" s="13">
        <f t="shared" si="2"/>
        <v>0</v>
      </c>
      <c r="J72" s="47"/>
      <c r="K72" s="47"/>
      <c r="L72" s="47"/>
      <c r="M72" s="2"/>
      <c r="N72" s="2"/>
      <c r="O72" s="2"/>
      <c r="P72" s="2"/>
    </row>
    <row r="73" spans="1:16" s="4" customFormat="1" ht="15">
      <c r="A73" s="12" t="s">
        <v>66</v>
      </c>
      <c r="B73" s="29">
        <v>36168</v>
      </c>
      <c r="C73" s="10" t="s">
        <v>290</v>
      </c>
      <c r="D73" s="33" t="s">
        <v>234</v>
      </c>
      <c r="E73" s="12">
        <v>40</v>
      </c>
      <c r="F73" s="26"/>
      <c r="G73" s="13">
        <f t="shared" si="0"/>
        <v>0</v>
      </c>
      <c r="H73" s="13">
        <f t="shared" si="1"/>
        <v>0</v>
      </c>
      <c r="I73" s="13">
        <f t="shared" si="2"/>
        <v>0</v>
      </c>
      <c r="J73" s="47"/>
      <c r="K73" s="47"/>
      <c r="L73" s="47"/>
      <c r="M73" s="2"/>
      <c r="N73" s="2"/>
      <c r="O73" s="2"/>
      <c r="P73" s="2"/>
    </row>
    <row r="74" spans="1:16" s="4" customFormat="1" ht="15">
      <c r="A74" s="12" t="s">
        <v>67</v>
      </c>
      <c r="B74" s="29">
        <v>36137</v>
      </c>
      <c r="C74" s="10" t="s">
        <v>291</v>
      </c>
      <c r="D74" s="33" t="s">
        <v>234</v>
      </c>
      <c r="E74" s="12">
        <v>32</v>
      </c>
      <c r="F74" s="26"/>
      <c r="G74" s="13">
        <f aca="true" t="shared" si="3" ref="G74:G77">F74*1.21</f>
        <v>0</v>
      </c>
      <c r="H74" s="13">
        <f aca="true" t="shared" si="4" ref="H74:H77">ROUND(F74*E74,2)</f>
        <v>0</v>
      </c>
      <c r="I74" s="13">
        <f aca="true" t="shared" si="5" ref="I74:I77">ROUND(G74*E74,2)</f>
        <v>0</v>
      </c>
      <c r="J74" s="47"/>
      <c r="K74" s="47"/>
      <c r="L74" s="47"/>
      <c r="M74" s="2"/>
      <c r="N74" s="2"/>
      <c r="O74" s="2"/>
      <c r="P74" s="2"/>
    </row>
    <row r="75" spans="1:16" s="4" customFormat="1" ht="15">
      <c r="A75" s="12" t="s">
        <v>68</v>
      </c>
      <c r="B75" s="29">
        <v>37789</v>
      </c>
      <c r="C75" s="10" t="s">
        <v>292</v>
      </c>
      <c r="D75" s="33" t="s">
        <v>234</v>
      </c>
      <c r="E75" s="12">
        <v>96</v>
      </c>
      <c r="F75" s="26"/>
      <c r="G75" s="13">
        <f t="shared" si="3"/>
        <v>0</v>
      </c>
      <c r="H75" s="13">
        <f t="shared" si="4"/>
        <v>0</v>
      </c>
      <c r="I75" s="13">
        <f t="shared" si="5"/>
        <v>0</v>
      </c>
      <c r="J75" s="47"/>
      <c r="K75" s="47"/>
      <c r="L75" s="47"/>
      <c r="M75" s="2"/>
      <c r="N75" s="2"/>
      <c r="O75" s="2"/>
      <c r="P75" s="2"/>
    </row>
    <row r="76" spans="1:16" s="4" customFormat="1" ht="15">
      <c r="A76" s="12" t="s">
        <v>69</v>
      </c>
      <c r="B76" s="29">
        <v>37790</v>
      </c>
      <c r="C76" s="10" t="s">
        <v>293</v>
      </c>
      <c r="D76" s="33" t="s">
        <v>234</v>
      </c>
      <c r="E76" s="12">
        <v>96</v>
      </c>
      <c r="F76" s="26"/>
      <c r="G76" s="13">
        <f t="shared" si="3"/>
        <v>0</v>
      </c>
      <c r="H76" s="13">
        <f t="shared" si="4"/>
        <v>0</v>
      </c>
      <c r="I76" s="13">
        <f t="shared" si="5"/>
        <v>0</v>
      </c>
      <c r="J76" s="47"/>
      <c r="K76" s="47"/>
      <c r="L76" s="47"/>
      <c r="M76" s="2"/>
      <c r="N76" s="2"/>
      <c r="O76" s="2"/>
      <c r="P76" s="2"/>
    </row>
    <row r="77" spans="1:16" s="4" customFormat="1" ht="15">
      <c r="A77" s="12" t="s">
        <v>70</v>
      </c>
      <c r="B77" s="29">
        <v>36138</v>
      </c>
      <c r="C77" s="32" t="s">
        <v>400</v>
      </c>
      <c r="D77" s="33" t="s">
        <v>234</v>
      </c>
      <c r="E77" s="12">
        <v>16</v>
      </c>
      <c r="F77" s="26"/>
      <c r="G77" s="13">
        <f t="shared" si="3"/>
        <v>0</v>
      </c>
      <c r="H77" s="13">
        <f t="shared" si="4"/>
        <v>0</v>
      </c>
      <c r="I77" s="13">
        <f t="shared" si="5"/>
        <v>0</v>
      </c>
      <c r="J77" s="47"/>
      <c r="K77" s="47"/>
      <c r="L77" s="47"/>
      <c r="M77" s="2"/>
      <c r="N77" s="2"/>
      <c r="O77" s="2"/>
      <c r="P77" s="2"/>
    </row>
    <row r="78" spans="1:13" s="4" customFormat="1" ht="14.25" customHeight="1" thickBot="1">
      <c r="A78" s="17"/>
      <c r="B78" s="17"/>
      <c r="C78" s="18"/>
      <c r="D78" s="19"/>
      <c r="E78" s="17"/>
      <c r="F78" s="20"/>
      <c r="G78" s="20"/>
      <c r="H78" s="20"/>
      <c r="I78" s="20"/>
      <c r="J78" s="20"/>
      <c r="K78" s="17"/>
      <c r="L78" s="17"/>
      <c r="M78" s="2"/>
    </row>
    <row r="79" spans="1:13" s="4" customFormat="1" ht="18.75" customHeight="1">
      <c r="A79" s="17"/>
      <c r="B79" s="17"/>
      <c r="C79" s="50" t="s">
        <v>294</v>
      </c>
      <c r="D79" s="51"/>
      <c r="E79" s="51"/>
      <c r="F79" s="51"/>
      <c r="G79" s="51"/>
      <c r="H79" s="51"/>
      <c r="I79" s="52"/>
      <c r="J79" s="3"/>
      <c r="K79" s="3"/>
      <c r="L79" s="25"/>
      <c r="M79" s="2"/>
    </row>
    <row r="80" spans="1:13" s="4" customFormat="1" ht="15.75">
      <c r="A80" s="17"/>
      <c r="B80" s="17"/>
      <c r="C80" s="69" t="s">
        <v>395</v>
      </c>
      <c r="D80" s="70"/>
      <c r="E80" s="70"/>
      <c r="F80" s="70"/>
      <c r="G80" s="71"/>
      <c r="H80" s="72">
        <f>SUM(H9:H77)</f>
        <v>0</v>
      </c>
      <c r="I80" s="73"/>
      <c r="J80" s="3"/>
      <c r="K80" s="3"/>
      <c r="L80" s="24"/>
      <c r="M80" s="2"/>
    </row>
    <row r="81" spans="1:12" ht="15.75">
      <c r="A81" s="8"/>
      <c r="B81" s="8"/>
      <c r="C81" s="74" t="s">
        <v>132</v>
      </c>
      <c r="D81" s="75"/>
      <c r="E81" s="75"/>
      <c r="F81" s="75"/>
      <c r="G81" s="76"/>
      <c r="H81" s="72">
        <f>H82-H80</f>
        <v>0</v>
      </c>
      <c r="I81" s="73"/>
      <c r="K81" s="3"/>
      <c r="L81" s="24"/>
    </row>
    <row r="82" spans="1:12" ht="16.5" thickBot="1">
      <c r="A82" s="8"/>
      <c r="B82" s="8"/>
      <c r="C82" s="77" t="s">
        <v>394</v>
      </c>
      <c r="D82" s="78"/>
      <c r="E82" s="78"/>
      <c r="F82" s="78"/>
      <c r="G82" s="79"/>
      <c r="H82" s="80">
        <f>SUM(I9:I77)</f>
        <v>0</v>
      </c>
      <c r="I82" s="81"/>
      <c r="K82" s="3"/>
      <c r="L82" s="24"/>
    </row>
    <row r="83" spans="1:12" ht="27.75" customHeight="1">
      <c r="A83" s="8"/>
      <c r="B83" s="8"/>
      <c r="C83" s="30"/>
      <c r="D83" s="30"/>
      <c r="E83" s="30"/>
      <c r="F83" s="30"/>
      <c r="G83" s="30"/>
      <c r="H83" s="31"/>
      <c r="I83" s="31"/>
      <c r="J83" s="31"/>
      <c r="K83" s="24"/>
      <c r="L83" s="24"/>
    </row>
    <row r="84" spans="1:12" ht="52.5" customHeight="1">
      <c r="A84" s="48" t="s">
        <v>420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 algorithmName="SHA-512" hashValue="snOUNwB9RNy/lg0tU+bdctf/enc40UOzPnqYs3zAlUgmrYw3YWG/AWuQaE6CNp4Z00MFBeSk6Y39lEnmcHQp3w==" saltValue="tgAiQy/VyEO/vPYurG/PMQ==" spinCount="100000" sheet="1" formatCells="0" formatColumns="0" formatRows="0" insertColumns="0" insertRows="0"/>
  <mergeCells count="14">
    <mergeCell ref="A84:L84"/>
    <mergeCell ref="C79:I79"/>
    <mergeCell ref="A2:L2"/>
    <mergeCell ref="A3:L3"/>
    <mergeCell ref="H1:L1"/>
    <mergeCell ref="A5:C5"/>
    <mergeCell ref="D5:L5"/>
    <mergeCell ref="A7:L7"/>
    <mergeCell ref="C80:G80"/>
    <mergeCell ref="H80:I80"/>
    <mergeCell ref="C81:G81"/>
    <mergeCell ref="H81:I81"/>
    <mergeCell ref="C82:G82"/>
    <mergeCell ref="H82:I82"/>
  </mergeCells>
  <printOptions horizontalCentered="1"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48" r:id="rId1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3CEB-DB45-4700-9232-854170E0AFAF}">
  <dimension ref="A1:Q77"/>
  <sheetViews>
    <sheetView showGridLines="0" zoomScaleSheetLayoutView="80" workbookViewId="0" topLeftCell="A1">
      <selection activeCell="D5" sqref="D5:L5"/>
    </sheetView>
  </sheetViews>
  <sheetFormatPr defaultColWidth="9.140625" defaultRowHeight="15"/>
  <cols>
    <col min="1" max="1" width="4.421875" style="2" customWidth="1"/>
    <col min="2" max="2" width="7.57421875" style="2" customWidth="1"/>
    <col min="3" max="3" width="38.28125" style="2" customWidth="1"/>
    <col min="4" max="4" width="8.8515625" style="2" customWidth="1"/>
    <col min="5" max="5" width="17.140625" style="2" customWidth="1"/>
    <col min="6" max="6" width="10.140625" style="2" customWidth="1"/>
    <col min="7" max="7" width="11.421875" style="3" customWidth="1"/>
    <col min="8" max="9" width="13.421875" style="3" customWidth="1"/>
    <col min="10" max="10" width="16.421875" style="3" customWidth="1"/>
    <col min="11" max="11" width="13.8515625" style="2" customWidth="1"/>
    <col min="12" max="12" width="17.7109375" style="2" customWidth="1"/>
    <col min="13" max="13" width="9.7109375" style="2" customWidth="1"/>
    <col min="14" max="14" width="11.421875" style="2" customWidth="1"/>
    <col min="15" max="16384" width="9.140625" style="2" customWidth="1"/>
  </cols>
  <sheetData>
    <row r="1" spans="8:12" ht="15">
      <c r="H1" s="59" t="s">
        <v>414</v>
      </c>
      <c r="I1" s="59"/>
      <c r="J1" s="59"/>
      <c r="K1" s="59"/>
      <c r="L1" s="59"/>
    </row>
    <row r="2" spans="1:12" ht="30" customHeight="1">
      <c r="A2" s="53" t="s">
        <v>136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0.75" customHeight="1">
      <c r="A3" s="56" t="s">
        <v>337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7:10" ht="22.5" customHeight="1">
      <c r="G4" s="2"/>
      <c r="H4" s="2"/>
      <c r="I4" s="2"/>
      <c r="J4" s="2"/>
    </row>
    <row r="5" spans="1:12" ht="19.5" customHeight="1">
      <c r="A5" s="60" t="s">
        <v>135</v>
      </c>
      <c r="B5" s="61"/>
      <c r="C5" s="62"/>
      <c r="D5" s="63"/>
      <c r="E5" s="64"/>
      <c r="F5" s="64"/>
      <c r="G5" s="64"/>
      <c r="H5" s="64"/>
      <c r="I5" s="64"/>
      <c r="J5" s="64"/>
      <c r="K5" s="64"/>
      <c r="L5" s="65"/>
    </row>
    <row r="6" ht="17.25" customHeight="1">
      <c r="D6" s="1"/>
    </row>
    <row r="7" spans="1:12" ht="17.25" customHeight="1">
      <c r="A7" s="66" t="s">
        <v>337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2" ht="72.75" customHeight="1">
      <c r="A8" s="23" t="s">
        <v>121</v>
      </c>
      <c r="B8" s="28" t="s">
        <v>134</v>
      </c>
      <c r="C8" s="21" t="s">
        <v>0</v>
      </c>
      <c r="D8" s="22" t="s">
        <v>1</v>
      </c>
      <c r="E8" s="5" t="s">
        <v>237</v>
      </c>
      <c r="F8" s="5" t="s">
        <v>2</v>
      </c>
      <c r="G8" s="6" t="s">
        <v>133</v>
      </c>
      <c r="H8" s="15" t="s">
        <v>238</v>
      </c>
      <c r="I8" s="16" t="s">
        <v>239</v>
      </c>
      <c r="J8" s="35" t="s">
        <v>412</v>
      </c>
      <c r="K8" s="7" t="s">
        <v>120</v>
      </c>
      <c r="L8" s="7" t="s">
        <v>489</v>
      </c>
    </row>
    <row r="9" spans="1:12" ht="15">
      <c r="A9" s="12" t="s">
        <v>3</v>
      </c>
      <c r="B9" s="29">
        <v>37877</v>
      </c>
      <c r="C9" s="44" t="s">
        <v>446</v>
      </c>
      <c r="D9" s="33" t="s">
        <v>234</v>
      </c>
      <c r="E9" s="12">
        <v>8</v>
      </c>
      <c r="F9" s="26"/>
      <c r="G9" s="13">
        <f>F9*1.21</f>
        <v>0</v>
      </c>
      <c r="H9" s="13">
        <f>ROUND(F9*E9,2)</f>
        <v>0</v>
      </c>
      <c r="I9" s="13">
        <f>ROUND(G9*E9,2)</f>
        <v>0</v>
      </c>
      <c r="J9" s="47"/>
      <c r="K9" s="47"/>
      <c r="L9" s="47"/>
    </row>
    <row r="10" spans="1:12" ht="15">
      <c r="A10" s="12" t="s">
        <v>4</v>
      </c>
      <c r="B10" s="37">
        <v>37953</v>
      </c>
      <c r="C10" s="44" t="s">
        <v>447</v>
      </c>
      <c r="D10" s="33" t="s">
        <v>234</v>
      </c>
      <c r="E10" s="12">
        <v>48</v>
      </c>
      <c r="F10" s="26"/>
      <c r="G10" s="13">
        <f aca="true" t="shared" si="0" ref="G10:G70">F10*1.21</f>
        <v>0</v>
      </c>
      <c r="H10" s="13">
        <f aca="true" t="shared" si="1" ref="H10:H70">ROUND(F10*E10,2)</f>
        <v>0</v>
      </c>
      <c r="I10" s="13">
        <f aca="true" t="shared" si="2" ref="I10:I70">ROUND(G10*E10,2)</f>
        <v>0</v>
      </c>
      <c r="J10" s="47"/>
      <c r="K10" s="47"/>
      <c r="L10" s="47"/>
    </row>
    <row r="11" spans="1:12" ht="18" customHeight="1">
      <c r="A11" s="12" t="s">
        <v>5</v>
      </c>
      <c r="B11" s="29">
        <v>37489</v>
      </c>
      <c r="C11" s="34" t="s">
        <v>296</v>
      </c>
      <c r="D11" s="33" t="s">
        <v>234</v>
      </c>
      <c r="E11" s="12">
        <v>24</v>
      </c>
      <c r="F11" s="26"/>
      <c r="G11" s="13">
        <f t="shared" si="0"/>
        <v>0</v>
      </c>
      <c r="H11" s="13">
        <f t="shared" si="1"/>
        <v>0</v>
      </c>
      <c r="I11" s="13">
        <f t="shared" si="2"/>
        <v>0</v>
      </c>
      <c r="J11" s="47"/>
      <c r="K11" s="47"/>
      <c r="L11" s="47"/>
    </row>
    <row r="12" spans="1:12" ht="15">
      <c r="A12" s="12" t="s">
        <v>6</v>
      </c>
      <c r="B12" s="12">
        <v>37887</v>
      </c>
      <c r="C12" s="34" t="s">
        <v>297</v>
      </c>
      <c r="D12" s="33" t="s">
        <v>234</v>
      </c>
      <c r="E12" s="12">
        <v>8</v>
      </c>
      <c r="F12" s="26"/>
      <c r="G12" s="13">
        <f t="shared" si="0"/>
        <v>0</v>
      </c>
      <c r="H12" s="13">
        <f t="shared" si="1"/>
        <v>0</v>
      </c>
      <c r="I12" s="13">
        <f t="shared" si="2"/>
        <v>0</v>
      </c>
      <c r="J12" s="47"/>
      <c r="K12" s="47"/>
      <c r="L12" s="47"/>
    </row>
    <row r="13" spans="1:12" ht="15">
      <c r="A13" s="12" t="s">
        <v>7</v>
      </c>
      <c r="B13" s="12">
        <v>37884</v>
      </c>
      <c r="C13" s="34" t="s">
        <v>298</v>
      </c>
      <c r="D13" s="33" t="s">
        <v>234</v>
      </c>
      <c r="E13" s="12">
        <v>8</v>
      </c>
      <c r="F13" s="26"/>
      <c r="G13" s="13">
        <f t="shared" si="0"/>
        <v>0</v>
      </c>
      <c r="H13" s="13">
        <f t="shared" si="1"/>
        <v>0</v>
      </c>
      <c r="I13" s="13">
        <f t="shared" si="2"/>
        <v>0</v>
      </c>
      <c r="J13" s="47"/>
      <c r="K13" s="47"/>
      <c r="L13" s="47"/>
    </row>
    <row r="14" spans="1:12" ht="15">
      <c r="A14" s="12" t="s">
        <v>8</v>
      </c>
      <c r="B14" s="29">
        <v>37885</v>
      </c>
      <c r="C14" s="34" t="s">
        <v>299</v>
      </c>
      <c r="D14" s="33" t="s">
        <v>234</v>
      </c>
      <c r="E14" s="12">
        <v>24</v>
      </c>
      <c r="F14" s="26"/>
      <c r="G14" s="13">
        <f t="shared" si="0"/>
        <v>0</v>
      </c>
      <c r="H14" s="13">
        <f t="shared" si="1"/>
        <v>0</v>
      </c>
      <c r="I14" s="13">
        <f t="shared" si="2"/>
        <v>0</v>
      </c>
      <c r="J14" s="47"/>
      <c r="K14" s="47"/>
      <c r="L14" s="47"/>
    </row>
    <row r="15" spans="1:12" ht="15">
      <c r="A15" s="12" t="s">
        <v>9</v>
      </c>
      <c r="B15" s="29">
        <v>37886</v>
      </c>
      <c r="C15" s="34" t="s">
        <v>300</v>
      </c>
      <c r="D15" s="33" t="s">
        <v>234</v>
      </c>
      <c r="E15" s="12">
        <v>8</v>
      </c>
      <c r="F15" s="26"/>
      <c r="G15" s="13">
        <f t="shared" si="0"/>
        <v>0</v>
      </c>
      <c r="H15" s="13">
        <f t="shared" si="1"/>
        <v>0</v>
      </c>
      <c r="I15" s="13">
        <f t="shared" si="2"/>
        <v>0</v>
      </c>
      <c r="J15" s="47"/>
      <c r="K15" s="47"/>
      <c r="L15" s="47"/>
    </row>
    <row r="16" spans="1:12" ht="15">
      <c r="A16" s="12" t="s">
        <v>10</v>
      </c>
      <c r="B16" s="12">
        <v>37888</v>
      </c>
      <c r="C16" s="34" t="s">
        <v>301</v>
      </c>
      <c r="D16" s="33" t="s">
        <v>234</v>
      </c>
      <c r="E16" s="12">
        <v>8</v>
      </c>
      <c r="F16" s="26"/>
      <c r="G16" s="13">
        <f t="shared" si="0"/>
        <v>0</v>
      </c>
      <c r="H16" s="13">
        <f t="shared" si="1"/>
        <v>0</v>
      </c>
      <c r="I16" s="13">
        <f t="shared" si="2"/>
        <v>0</v>
      </c>
      <c r="J16" s="47"/>
      <c r="K16" s="47"/>
      <c r="L16" s="47"/>
    </row>
    <row r="17" spans="1:12" ht="15">
      <c r="A17" s="12" t="s">
        <v>11</v>
      </c>
      <c r="B17" s="29">
        <v>36618</v>
      </c>
      <c r="C17" s="34" t="s">
        <v>302</v>
      </c>
      <c r="D17" s="33" t="s">
        <v>234</v>
      </c>
      <c r="E17" s="12">
        <v>8</v>
      </c>
      <c r="F17" s="26"/>
      <c r="G17" s="13">
        <f t="shared" si="0"/>
        <v>0</v>
      </c>
      <c r="H17" s="13">
        <f t="shared" si="1"/>
        <v>0</v>
      </c>
      <c r="I17" s="13">
        <f t="shared" si="2"/>
        <v>0</v>
      </c>
      <c r="J17" s="47"/>
      <c r="K17" s="47"/>
      <c r="L17" s="47"/>
    </row>
    <row r="18" spans="1:12" ht="15">
      <c r="A18" s="12" t="s">
        <v>12</v>
      </c>
      <c r="B18" s="29">
        <v>37673</v>
      </c>
      <c r="C18" s="44" t="s">
        <v>448</v>
      </c>
      <c r="D18" s="33" t="s">
        <v>234</v>
      </c>
      <c r="E18" s="12">
        <v>8</v>
      </c>
      <c r="F18" s="26"/>
      <c r="G18" s="13">
        <f t="shared" si="0"/>
        <v>0</v>
      </c>
      <c r="H18" s="13">
        <f t="shared" si="1"/>
        <v>0</v>
      </c>
      <c r="I18" s="13">
        <f t="shared" si="2"/>
        <v>0</v>
      </c>
      <c r="J18" s="47"/>
      <c r="K18" s="47"/>
      <c r="L18" s="47"/>
    </row>
    <row r="19" spans="1:12" ht="16.5" customHeight="1">
      <c r="A19" s="12" t="s">
        <v>13</v>
      </c>
      <c r="B19" s="12">
        <v>38109</v>
      </c>
      <c r="C19" s="44" t="s">
        <v>449</v>
      </c>
      <c r="D19" s="33" t="s">
        <v>234</v>
      </c>
      <c r="E19" s="12">
        <v>400</v>
      </c>
      <c r="F19" s="26"/>
      <c r="G19" s="13">
        <f t="shared" si="0"/>
        <v>0</v>
      </c>
      <c r="H19" s="13">
        <f t="shared" si="1"/>
        <v>0</v>
      </c>
      <c r="I19" s="13">
        <f t="shared" si="2"/>
        <v>0</v>
      </c>
      <c r="J19" s="47"/>
      <c r="K19" s="47"/>
      <c r="L19" s="47"/>
    </row>
    <row r="20" spans="1:17" s="4" customFormat="1" ht="17.25" customHeight="1">
      <c r="A20" s="12" t="s">
        <v>14</v>
      </c>
      <c r="B20" s="29">
        <v>37123</v>
      </c>
      <c r="C20" s="44" t="s">
        <v>450</v>
      </c>
      <c r="D20" s="33" t="s">
        <v>234</v>
      </c>
      <c r="E20" s="12">
        <v>232</v>
      </c>
      <c r="F20" s="26"/>
      <c r="G20" s="13">
        <f t="shared" si="0"/>
        <v>0</v>
      </c>
      <c r="H20" s="13">
        <f t="shared" si="1"/>
        <v>0</v>
      </c>
      <c r="I20" s="13">
        <f t="shared" si="2"/>
        <v>0</v>
      </c>
      <c r="J20" s="47"/>
      <c r="K20" s="47"/>
      <c r="L20" s="47"/>
      <c r="M20" s="2"/>
      <c r="N20" s="2"/>
      <c r="O20" s="2"/>
      <c r="P20" s="2"/>
      <c r="Q20" s="2"/>
    </row>
    <row r="21" spans="1:16" s="4" customFormat="1" ht="15">
      <c r="A21" s="12" t="s">
        <v>15</v>
      </c>
      <c r="B21" s="29">
        <v>23642</v>
      </c>
      <c r="C21" s="44" t="s">
        <v>451</v>
      </c>
      <c r="D21" s="33" t="s">
        <v>234</v>
      </c>
      <c r="E21" s="12">
        <v>1096</v>
      </c>
      <c r="F21" s="26"/>
      <c r="G21" s="13">
        <f t="shared" si="0"/>
        <v>0</v>
      </c>
      <c r="H21" s="13">
        <f t="shared" si="1"/>
        <v>0</v>
      </c>
      <c r="I21" s="13">
        <f t="shared" si="2"/>
        <v>0</v>
      </c>
      <c r="J21" s="47"/>
      <c r="K21" s="47"/>
      <c r="L21" s="47"/>
      <c r="M21" s="2"/>
      <c r="N21" s="2"/>
      <c r="O21" s="2"/>
      <c r="P21" s="2"/>
    </row>
    <row r="22" spans="1:16" s="4" customFormat="1" ht="15">
      <c r="A22" s="12" t="s">
        <v>16</v>
      </c>
      <c r="B22" s="29">
        <v>38112</v>
      </c>
      <c r="C22" s="44" t="s">
        <v>452</v>
      </c>
      <c r="D22" s="33" t="s">
        <v>234</v>
      </c>
      <c r="E22" s="12">
        <v>80</v>
      </c>
      <c r="F22" s="26"/>
      <c r="G22" s="13">
        <f t="shared" si="0"/>
        <v>0</v>
      </c>
      <c r="H22" s="13">
        <f t="shared" si="1"/>
        <v>0</v>
      </c>
      <c r="I22" s="13">
        <f t="shared" si="2"/>
        <v>0</v>
      </c>
      <c r="J22" s="47"/>
      <c r="K22" s="47"/>
      <c r="L22" s="47"/>
      <c r="M22" s="2"/>
      <c r="N22" s="2"/>
      <c r="O22" s="2"/>
      <c r="P22" s="2"/>
    </row>
    <row r="23" spans="1:16" s="4" customFormat="1" ht="15">
      <c r="A23" s="12" t="s">
        <v>17</v>
      </c>
      <c r="B23" s="29">
        <v>37911</v>
      </c>
      <c r="C23" s="44" t="s">
        <v>453</v>
      </c>
      <c r="D23" s="33" t="s">
        <v>234</v>
      </c>
      <c r="E23" s="12">
        <v>400</v>
      </c>
      <c r="F23" s="26"/>
      <c r="G23" s="13">
        <f t="shared" si="0"/>
        <v>0</v>
      </c>
      <c r="H23" s="13">
        <f t="shared" si="1"/>
        <v>0</v>
      </c>
      <c r="I23" s="13">
        <f t="shared" si="2"/>
        <v>0</v>
      </c>
      <c r="J23" s="47"/>
      <c r="K23" s="47"/>
      <c r="L23" s="47"/>
      <c r="M23" s="2"/>
      <c r="N23" s="2"/>
      <c r="O23" s="2"/>
      <c r="P23" s="2"/>
    </row>
    <row r="24" spans="1:16" s="4" customFormat="1" ht="15">
      <c r="A24" s="12" t="s">
        <v>18</v>
      </c>
      <c r="B24" s="29">
        <v>37925</v>
      </c>
      <c r="C24" s="44" t="s">
        <v>454</v>
      </c>
      <c r="D24" s="33" t="s">
        <v>234</v>
      </c>
      <c r="E24" s="12">
        <v>800</v>
      </c>
      <c r="F24" s="26"/>
      <c r="G24" s="13">
        <f t="shared" si="0"/>
        <v>0</v>
      </c>
      <c r="H24" s="13">
        <f t="shared" si="1"/>
        <v>0</v>
      </c>
      <c r="I24" s="13">
        <f t="shared" si="2"/>
        <v>0</v>
      </c>
      <c r="J24" s="47"/>
      <c r="K24" s="47"/>
      <c r="L24" s="47"/>
      <c r="M24" s="2"/>
      <c r="N24" s="2"/>
      <c r="O24" s="2"/>
      <c r="P24" s="2"/>
    </row>
    <row r="25" spans="1:16" s="4" customFormat="1" ht="15">
      <c r="A25" s="12" t="s">
        <v>19</v>
      </c>
      <c r="B25" s="29">
        <v>37910</v>
      </c>
      <c r="C25" s="44" t="s">
        <v>455</v>
      </c>
      <c r="D25" s="33" t="s">
        <v>234</v>
      </c>
      <c r="E25" s="12">
        <v>800</v>
      </c>
      <c r="F25" s="26"/>
      <c r="G25" s="13">
        <f t="shared" si="0"/>
        <v>0</v>
      </c>
      <c r="H25" s="13">
        <f t="shared" si="1"/>
        <v>0</v>
      </c>
      <c r="I25" s="13">
        <f t="shared" si="2"/>
        <v>0</v>
      </c>
      <c r="J25" s="47"/>
      <c r="K25" s="47"/>
      <c r="L25" s="47"/>
      <c r="M25" s="2"/>
      <c r="N25" s="2"/>
      <c r="O25" s="2"/>
      <c r="P25" s="2"/>
    </row>
    <row r="26" spans="1:16" s="4" customFormat="1" ht="15">
      <c r="A26" s="12" t="s">
        <v>20</v>
      </c>
      <c r="B26" s="29">
        <v>37455</v>
      </c>
      <c r="C26" s="34" t="s">
        <v>303</v>
      </c>
      <c r="D26" s="33" t="s">
        <v>234</v>
      </c>
      <c r="E26" s="12">
        <v>80</v>
      </c>
      <c r="F26" s="26"/>
      <c r="G26" s="13">
        <f t="shared" si="0"/>
        <v>0</v>
      </c>
      <c r="H26" s="13">
        <f t="shared" si="1"/>
        <v>0</v>
      </c>
      <c r="I26" s="13">
        <f t="shared" si="2"/>
        <v>0</v>
      </c>
      <c r="J26" s="47"/>
      <c r="K26" s="47"/>
      <c r="L26" s="47"/>
      <c r="M26" s="2"/>
      <c r="N26" s="2"/>
      <c r="O26" s="2"/>
      <c r="P26" s="2"/>
    </row>
    <row r="27" spans="1:16" s="4" customFormat="1" ht="30">
      <c r="A27" s="12" t="s">
        <v>122</v>
      </c>
      <c r="B27" s="29">
        <v>37957</v>
      </c>
      <c r="C27" s="34" t="s">
        <v>304</v>
      </c>
      <c r="D27" s="33" t="s">
        <v>234</v>
      </c>
      <c r="E27" s="12">
        <v>8</v>
      </c>
      <c r="F27" s="26"/>
      <c r="G27" s="13">
        <f t="shared" si="0"/>
        <v>0</v>
      </c>
      <c r="H27" s="13">
        <f t="shared" si="1"/>
        <v>0</v>
      </c>
      <c r="I27" s="13">
        <f t="shared" si="2"/>
        <v>0</v>
      </c>
      <c r="J27" s="47"/>
      <c r="K27" s="47"/>
      <c r="L27" s="47"/>
      <c r="M27" s="2"/>
      <c r="N27" s="2"/>
      <c r="O27" s="2"/>
      <c r="P27" s="2"/>
    </row>
    <row r="28" spans="1:16" s="4" customFormat="1" ht="18" customHeight="1">
      <c r="A28" s="12" t="s">
        <v>21</v>
      </c>
      <c r="B28" s="29">
        <v>37799</v>
      </c>
      <c r="C28" s="34" t="s">
        <v>305</v>
      </c>
      <c r="D28" s="33" t="s">
        <v>234</v>
      </c>
      <c r="E28" s="12">
        <v>24</v>
      </c>
      <c r="F28" s="26"/>
      <c r="G28" s="13">
        <f t="shared" si="0"/>
        <v>0</v>
      </c>
      <c r="H28" s="13">
        <f t="shared" si="1"/>
        <v>0</v>
      </c>
      <c r="I28" s="13">
        <f t="shared" si="2"/>
        <v>0</v>
      </c>
      <c r="J28" s="47"/>
      <c r="K28" s="47"/>
      <c r="L28" s="47"/>
      <c r="M28" s="2"/>
      <c r="N28" s="2"/>
      <c r="O28" s="2"/>
      <c r="P28" s="2"/>
    </row>
    <row r="29" spans="1:16" s="4" customFormat="1" ht="15">
      <c r="A29" s="12" t="s">
        <v>22</v>
      </c>
      <c r="B29" s="29">
        <v>37525</v>
      </c>
      <c r="C29" s="34" t="s">
        <v>306</v>
      </c>
      <c r="D29" s="33" t="s">
        <v>234</v>
      </c>
      <c r="E29" s="12">
        <v>8</v>
      </c>
      <c r="F29" s="26"/>
      <c r="G29" s="13">
        <f t="shared" si="0"/>
        <v>0</v>
      </c>
      <c r="H29" s="13">
        <f t="shared" si="1"/>
        <v>0</v>
      </c>
      <c r="I29" s="13">
        <f t="shared" si="2"/>
        <v>0</v>
      </c>
      <c r="J29" s="47"/>
      <c r="K29" s="47"/>
      <c r="L29" s="47"/>
      <c r="M29" s="2"/>
      <c r="N29" s="2"/>
      <c r="O29" s="2"/>
      <c r="P29" s="2"/>
    </row>
    <row r="30" spans="1:16" s="4" customFormat="1" ht="15">
      <c r="A30" s="12" t="s">
        <v>23</v>
      </c>
      <c r="B30" s="29">
        <v>37807</v>
      </c>
      <c r="C30" s="34" t="s">
        <v>307</v>
      </c>
      <c r="D30" s="43" t="s">
        <v>236</v>
      </c>
      <c r="E30" s="12">
        <v>8</v>
      </c>
      <c r="F30" s="26"/>
      <c r="G30" s="13">
        <f t="shared" si="0"/>
        <v>0</v>
      </c>
      <c r="H30" s="13">
        <f t="shared" si="1"/>
        <v>0</v>
      </c>
      <c r="I30" s="13">
        <f t="shared" si="2"/>
        <v>0</v>
      </c>
      <c r="J30" s="47"/>
      <c r="K30" s="47"/>
      <c r="L30" s="47"/>
      <c r="M30" s="2"/>
      <c r="N30" s="2"/>
      <c r="O30" s="2"/>
      <c r="P30" s="2"/>
    </row>
    <row r="31" spans="1:16" s="4" customFormat="1" ht="15">
      <c r="A31" s="12" t="s">
        <v>24</v>
      </c>
      <c r="B31" s="29">
        <v>37809</v>
      </c>
      <c r="C31" s="44" t="s">
        <v>456</v>
      </c>
      <c r="D31" s="33" t="s">
        <v>234</v>
      </c>
      <c r="E31" s="12">
        <v>80</v>
      </c>
      <c r="F31" s="26"/>
      <c r="G31" s="13">
        <f t="shared" si="0"/>
        <v>0</v>
      </c>
      <c r="H31" s="13">
        <f t="shared" si="1"/>
        <v>0</v>
      </c>
      <c r="I31" s="13">
        <f t="shared" si="2"/>
        <v>0</v>
      </c>
      <c r="J31" s="47"/>
      <c r="K31" s="47"/>
      <c r="L31" s="47"/>
      <c r="M31" s="2"/>
      <c r="N31" s="2"/>
      <c r="O31" s="2"/>
      <c r="P31" s="2"/>
    </row>
    <row r="32" spans="1:16" s="4" customFormat="1" ht="15">
      <c r="A32" s="12" t="s">
        <v>25</v>
      </c>
      <c r="B32" s="29">
        <v>37969</v>
      </c>
      <c r="C32" s="44" t="s">
        <v>457</v>
      </c>
      <c r="D32" s="33" t="s">
        <v>234</v>
      </c>
      <c r="E32" s="12">
        <v>8</v>
      </c>
      <c r="F32" s="26"/>
      <c r="G32" s="13">
        <f t="shared" si="0"/>
        <v>0</v>
      </c>
      <c r="H32" s="13">
        <f t="shared" si="1"/>
        <v>0</v>
      </c>
      <c r="I32" s="13">
        <f t="shared" si="2"/>
        <v>0</v>
      </c>
      <c r="J32" s="47"/>
      <c r="K32" s="47"/>
      <c r="L32" s="47"/>
      <c r="M32" s="2"/>
      <c r="N32" s="2"/>
      <c r="O32" s="2"/>
      <c r="P32" s="2"/>
    </row>
    <row r="33" spans="1:16" s="4" customFormat="1" ht="15">
      <c r="A33" s="12" t="s">
        <v>26</v>
      </c>
      <c r="B33" s="29">
        <v>37805</v>
      </c>
      <c r="C33" s="34" t="s">
        <v>458</v>
      </c>
      <c r="D33" s="43" t="s">
        <v>488</v>
      </c>
      <c r="E33" s="12">
        <v>8</v>
      </c>
      <c r="F33" s="26"/>
      <c r="G33" s="13">
        <f t="shared" si="0"/>
        <v>0</v>
      </c>
      <c r="H33" s="13">
        <f t="shared" si="1"/>
        <v>0</v>
      </c>
      <c r="I33" s="13">
        <f t="shared" si="2"/>
        <v>0</v>
      </c>
      <c r="J33" s="47"/>
      <c r="K33" s="47"/>
      <c r="L33" s="47"/>
      <c r="M33" s="2"/>
      <c r="N33" s="2"/>
      <c r="O33" s="2"/>
      <c r="P33" s="2"/>
    </row>
    <row r="34" spans="1:16" s="4" customFormat="1" ht="15">
      <c r="A34" s="12" t="s">
        <v>27</v>
      </c>
      <c r="B34" s="29">
        <v>36832</v>
      </c>
      <c r="C34" s="44" t="s">
        <v>459</v>
      </c>
      <c r="D34" s="33" t="s">
        <v>234</v>
      </c>
      <c r="E34" s="12">
        <v>40</v>
      </c>
      <c r="F34" s="26"/>
      <c r="G34" s="13">
        <f t="shared" si="0"/>
        <v>0</v>
      </c>
      <c r="H34" s="13">
        <f t="shared" si="1"/>
        <v>0</v>
      </c>
      <c r="I34" s="13">
        <f t="shared" si="2"/>
        <v>0</v>
      </c>
      <c r="J34" s="47"/>
      <c r="K34" s="47"/>
      <c r="L34" s="47"/>
      <c r="M34" s="2"/>
      <c r="N34" s="2"/>
      <c r="O34" s="2"/>
      <c r="P34" s="2"/>
    </row>
    <row r="35" spans="1:16" s="4" customFormat="1" ht="15">
      <c r="A35" s="12" t="s">
        <v>28</v>
      </c>
      <c r="B35" s="29">
        <v>37800</v>
      </c>
      <c r="C35" s="34" t="s">
        <v>308</v>
      </c>
      <c r="D35" s="33" t="s">
        <v>234</v>
      </c>
      <c r="E35" s="12">
        <v>16</v>
      </c>
      <c r="F35" s="26"/>
      <c r="G35" s="13">
        <f t="shared" si="0"/>
        <v>0</v>
      </c>
      <c r="H35" s="13">
        <f t="shared" si="1"/>
        <v>0</v>
      </c>
      <c r="I35" s="13">
        <f t="shared" si="2"/>
        <v>0</v>
      </c>
      <c r="J35" s="47"/>
      <c r="K35" s="47"/>
      <c r="L35" s="47"/>
      <c r="M35" s="2"/>
      <c r="N35" s="2"/>
      <c r="O35" s="2"/>
      <c r="P35" s="2"/>
    </row>
    <row r="36" spans="1:16" s="4" customFormat="1" ht="15">
      <c r="A36" s="12" t="s">
        <v>29</v>
      </c>
      <c r="B36" s="29">
        <v>37801</v>
      </c>
      <c r="C36" s="34" t="s">
        <v>309</v>
      </c>
      <c r="D36" s="33" t="s">
        <v>234</v>
      </c>
      <c r="E36" s="12">
        <v>8</v>
      </c>
      <c r="F36" s="26"/>
      <c r="G36" s="13">
        <f t="shared" si="0"/>
        <v>0</v>
      </c>
      <c r="H36" s="13">
        <f t="shared" si="1"/>
        <v>0</v>
      </c>
      <c r="I36" s="13">
        <f t="shared" si="2"/>
        <v>0</v>
      </c>
      <c r="J36" s="47"/>
      <c r="K36" s="47"/>
      <c r="L36" s="47"/>
      <c r="M36" s="2"/>
      <c r="N36" s="2"/>
      <c r="O36" s="2"/>
      <c r="P36" s="2"/>
    </row>
    <row r="37" spans="1:16" s="4" customFormat="1" ht="15">
      <c r="A37" s="12" t="s">
        <v>30</v>
      </c>
      <c r="B37" s="29">
        <v>37960</v>
      </c>
      <c r="C37" s="34" t="s">
        <v>310</v>
      </c>
      <c r="D37" s="33" t="s">
        <v>234</v>
      </c>
      <c r="E37" s="12">
        <v>8</v>
      </c>
      <c r="F37" s="26"/>
      <c r="G37" s="13">
        <f t="shared" si="0"/>
        <v>0</v>
      </c>
      <c r="H37" s="13">
        <f t="shared" si="1"/>
        <v>0</v>
      </c>
      <c r="I37" s="13">
        <f t="shared" si="2"/>
        <v>0</v>
      </c>
      <c r="J37" s="47"/>
      <c r="K37" s="47"/>
      <c r="L37" s="47"/>
      <c r="M37" s="2"/>
      <c r="N37" s="2"/>
      <c r="O37" s="2"/>
      <c r="P37" s="2"/>
    </row>
    <row r="38" spans="1:16" s="4" customFormat="1" ht="15">
      <c r="A38" s="12" t="s">
        <v>31</v>
      </c>
      <c r="B38" s="29">
        <v>37810</v>
      </c>
      <c r="C38" s="44" t="s">
        <v>460</v>
      </c>
      <c r="D38" s="33" t="s">
        <v>234</v>
      </c>
      <c r="E38" s="12">
        <v>104</v>
      </c>
      <c r="F38" s="26"/>
      <c r="G38" s="13">
        <f t="shared" si="0"/>
        <v>0</v>
      </c>
      <c r="H38" s="13">
        <f t="shared" si="1"/>
        <v>0</v>
      </c>
      <c r="I38" s="13">
        <f t="shared" si="2"/>
        <v>0</v>
      </c>
      <c r="J38" s="47"/>
      <c r="K38" s="47"/>
      <c r="L38" s="47"/>
      <c r="M38" s="2"/>
      <c r="N38" s="2"/>
      <c r="O38" s="2"/>
      <c r="P38" s="2"/>
    </row>
    <row r="39" spans="1:16" s="4" customFormat="1" ht="15">
      <c r="A39" s="12" t="s">
        <v>32</v>
      </c>
      <c r="B39" s="37">
        <v>36491</v>
      </c>
      <c r="C39" s="44" t="s">
        <v>461</v>
      </c>
      <c r="D39" s="33" t="s">
        <v>234</v>
      </c>
      <c r="E39" s="12">
        <v>16</v>
      </c>
      <c r="F39" s="26"/>
      <c r="G39" s="13">
        <f t="shared" si="0"/>
        <v>0</v>
      </c>
      <c r="H39" s="13">
        <f t="shared" si="1"/>
        <v>0</v>
      </c>
      <c r="I39" s="13">
        <f t="shared" si="2"/>
        <v>0</v>
      </c>
      <c r="J39" s="47"/>
      <c r="K39" s="47"/>
      <c r="L39" s="47"/>
      <c r="M39" s="2"/>
      <c r="N39" s="2"/>
      <c r="O39" s="2"/>
      <c r="P39" s="2"/>
    </row>
    <row r="40" spans="1:16" s="4" customFormat="1" ht="15">
      <c r="A40" s="12" t="s">
        <v>33</v>
      </c>
      <c r="B40" s="29">
        <v>37970</v>
      </c>
      <c r="C40" s="34" t="s">
        <v>311</v>
      </c>
      <c r="D40" s="33" t="s">
        <v>234</v>
      </c>
      <c r="E40" s="12">
        <v>16</v>
      </c>
      <c r="F40" s="26"/>
      <c r="G40" s="13">
        <f t="shared" si="0"/>
        <v>0</v>
      </c>
      <c r="H40" s="13">
        <f t="shared" si="1"/>
        <v>0</v>
      </c>
      <c r="I40" s="13">
        <f t="shared" si="2"/>
        <v>0</v>
      </c>
      <c r="J40" s="47"/>
      <c r="K40" s="47"/>
      <c r="L40" s="47"/>
      <c r="M40" s="2"/>
      <c r="N40" s="2"/>
      <c r="O40" s="2"/>
      <c r="P40" s="2"/>
    </row>
    <row r="41" spans="1:16" s="4" customFormat="1" ht="18.75" customHeight="1">
      <c r="A41" s="12" t="s">
        <v>34</v>
      </c>
      <c r="B41" s="29">
        <v>37806</v>
      </c>
      <c r="C41" s="34" t="s">
        <v>312</v>
      </c>
      <c r="D41" s="33" t="s">
        <v>234</v>
      </c>
      <c r="E41" s="12">
        <v>40</v>
      </c>
      <c r="F41" s="26"/>
      <c r="G41" s="13">
        <f t="shared" si="0"/>
        <v>0</v>
      </c>
      <c r="H41" s="13">
        <f t="shared" si="1"/>
        <v>0</v>
      </c>
      <c r="I41" s="13">
        <f t="shared" si="2"/>
        <v>0</v>
      </c>
      <c r="J41" s="47"/>
      <c r="K41" s="47"/>
      <c r="L41" s="47"/>
      <c r="M41" s="2"/>
      <c r="N41" s="2"/>
      <c r="O41" s="2"/>
      <c r="P41" s="2"/>
    </row>
    <row r="42" spans="1:16" s="4" customFormat="1" ht="15">
      <c r="A42" s="12" t="s">
        <v>35</v>
      </c>
      <c r="B42" s="29">
        <v>37653</v>
      </c>
      <c r="C42" s="34" t="s">
        <v>313</v>
      </c>
      <c r="D42" s="33" t="s">
        <v>234</v>
      </c>
      <c r="E42" s="12">
        <v>8</v>
      </c>
      <c r="F42" s="26"/>
      <c r="G42" s="13">
        <f t="shared" si="0"/>
        <v>0</v>
      </c>
      <c r="H42" s="13">
        <f t="shared" si="1"/>
        <v>0</v>
      </c>
      <c r="I42" s="13">
        <f t="shared" si="2"/>
        <v>0</v>
      </c>
      <c r="J42" s="47"/>
      <c r="K42" s="47"/>
      <c r="L42" s="47"/>
      <c r="M42" s="2"/>
      <c r="N42" s="2"/>
      <c r="O42" s="2"/>
      <c r="P42" s="2"/>
    </row>
    <row r="43" spans="1:16" s="4" customFormat="1" ht="15">
      <c r="A43" s="12" t="s">
        <v>36</v>
      </c>
      <c r="B43" s="29">
        <v>37672</v>
      </c>
      <c r="C43" s="34" t="s">
        <v>314</v>
      </c>
      <c r="D43" s="33" t="s">
        <v>234</v>
      </c>
      <c r="E43" s="12">
        <v>40</v>
      </c>
      <c r="F43" s="26"/>
      <c r="G43" s="13">
        <f t="shared" si="0"/>
        <v>0</v>
      </c>
      <c r="H43" s="13">
        <f t="shared" si="1"/>
        <v>0</v>
      </c>
      <c r="I43" s="13">
        <f t="shared" si="2"/>
        <v>0</v>
      </c>
      <c r="J43" s="47"/>
      <c r="K43" s="47"/>
      <c r="L43" s="47"/>
      <c r="M43" s="2"/>
      <c r="N43" s="2"/>
      <c r="O43" s="2"/>
      <c r="P43" s="2"/>
    </row>
    <row r="44" spans="1:16" s="4" customFormat="1" ht="18" customHeight="1">
      <c r="A44" s="12" t="s">
        <v>37</v>
      </c>
      <c r="B44" s="29">
        <v>37839</v>
      </c>
      <c r="C44" s="34" t="s">
        <v>315</v>
      </c>
      <c r="D44" s="33" t="s">
        <v>234</v>
      </c>
      <c r="E44" s="12">
        <v>136</v>
      </c>
      <c r="F44" s="26"/>
      <c r="G44" s="13">
        <f t="shared" si="0"/>
        <v>0</v>
      </c>
      <c r="H44" s="13">
        <f t="shared" si="1"/>
        <v>0</v>
      </c>
      <c r="I44" s="13">
        <f t="shared" si="2"/>
        <v>0</v>
      </c>
      <c r="J44" s="47"/>
      <c r="K44" s="47"/>
      <c r="L44" s="47"/>
      <c r="M44" s="2"/>
      <c r="N44" s="2"/>
      <c r="O44" s="2"/>
      <c r="P44" s="2"/>
    </row>
    <row r="45" spans="1:16" s="4" customFormat="1" ht="15">
      <c r="A45" s="12" t="s">
        <v>38</v>
      </c>
      <c r="B45" s="29">
        <v>37840</v>
      </c>
      <c r="C45" s="34" t="s">
        <v>316</v>
      </c>
      <c r="D45" s="33" t="s">
        <v>234</v>
      </c>
      <c r="E45" s="12">
        <v>32</v>
      </c>
      <c r="F45" s="26"/>
      <c r="G45" s="13">
        <f t="shared" si="0"/>
        <v>0</v>
      </c>
      <c r="H45" s="13">
        <f t="shared" si="1"/>
        <v>0</v>
      </c>
      <c r="I45" s="13">
        <f t="shared" si="2"/>
        <v>0</v>
      </c>
      <c r="J45" s="47"/>
      <c r="K45" s="47"/>
      <c r="L45" s="47"/>
      <c r="M45" s="2"/>
      <c r="N45" s="2"/>
      <c r="O45" s="2"/>
      <c r="P45" s="2"/>
    </row>
    <row r="46" spans="1:16" s="4" customFormat="1" ht="15">
      <c r="A46" s="12" t="s">
        <v>39</v>
      </c>
      <c r="B46" s="29">
        <v>37528</v>
      </c>
      <c r="C46" s="34" t="s">
        <v>317</v>
      </c>
      <c r="D46" s="33" t="s">
        <v>234</v>
      </c>
      <c r="E46" s="12">
        <v>8</v>
      </c>
      <c r="F46" s="26"/>
      <c r="G46" s="13">
        <f t="shared" si="0"/>
        <v>0</v>
      </c>
      <c r="H46" s="13">
        <f t="shared" si="1"/>
        <v>0</v>
      </c>
      <c r="I46" s="13">
        <f t="shared" si="2"/>
        <v>0</v>
      </c>
      <c r="J46" s="47"/>
      <c r="K46" s="47"/>
      <c r="L46" s="47"/>
      <c r="M46" s="2"/>
      <c r="N46" s="2"/>
      <c r="O46" s="2"/>
      <c r="P46" s="2"/>
    </row>
    <row r="47" spans="1:16" s="4" customFormat="1" ht="15">
      <c r="A47" s="12" t="s">
        <v>40</v>
      </c>
      <c r="B47" s="29">
        <v>37962</v>
      </c>
      <c r="C47" s="34" t="s">
        <v>318</v>
      </c>
      <c r="D47" s="33" t="s">
        <v>234</v>
      </c>
      <c r="E47" s="12">
        <v>8</v>
      </c>
      <c r="F47" s="26"/>
      <c r="G47" s="13">
        <f t="shared" si="0"/>
        <v>0</v>
      </c>
      <c r="H47" s="13">
        <f t="shared" si="1"/>
        <v>0</v>
      </c>
      <c r="I47" s="13">
        <f t="shared" si="2"/>
        <v>0</v>
      </c>
      <c r="J47" s="47"/>
      <c r="K47" s="47"/>
      <c r="L47" s="47"/>
      <c r="M47" s="2"/>
      <c r="N47" s="2"/>
      <c r="O47" s="2"/>
      <c r="P47" s="2"/>
    </row>
    <row r="48" spans="1:16" s="4" customFormat="1" ht="15">
      <c r="A48" s="12" t="s">
        <v>41</v>
      </c>
      <c r="B48" s="29">
        <v>37637</v>
      </c>
      <c r="C48" s="34" t="s">
        <v>319</v>
      </c>
      <c r="D48" s="33" t="s">
        <v>234</v>
      </c>
      <c r="E48" s="12">
        <v>8</v>
      </c>
      <c r="F48" s="26"/>
      <c r="G48" s="13">
        <f t="shared" si="0"/>
        <v>0</v>
      </c>
      <c r="H48" s="13">
        <f t="shared" si="1"/>
        <v>0</v>
      </c>
      <c r="I48" s="13">
        <f t="shared" si="2"/>
        <v>0</v>
      </c>
      <c r="J48" s="47"/>
      <c r="K48" s="47"/>
      <c r="L48" s="47"/>
      <c r="M48" s="2"/>
      <c r="N48" s="2"/>
      <c r="O48" s="2"/>
      <c r="P48" s="2"/>
    </row>
    <row r="49" spans="1:16" s="4" customFormat="1" ht="15">
      <c r="A49" s="12" t="s">
        <v>42</v>
      </c>
      <c r="B49" s="29">
        <v>37966</v>
      </c>
      <c r="C49" s="34" t="s">
        <v>320</v>
      </c>
      <c r="D49" s="43" t="s">
        <v>236</v>
      </c>
      <c r="E49" s="12">
        <v>8</v>
      </c>
      <c r="F49" s="26"/>
      <c r="G49" s="13">
        <f t="shared" si="0"/>
        <v>0</v>
      </c>
      <c r="H49" s="13">
        <f t="shared" si="1"/>
        <v>0</v>
      </c>
      <c r="I49" s="13">
        <f t="shared" si="2"/>
        <v>0</v>
      </c>
      <c r="J49" s="47"/>
      <c r="K49" s="47"/>
      <c r="L49" s="47"/>
      <c r="M49" s="2"/>
      <c r="N49" s="2"/>
      <c r="O49" s="2"/>
      <c r="P49" s="2"/>
    </row>
    <row r="50" spans="1:16" s="4" customFormat="1" ht="15">
      <c r="A50" s="12" t="s">
        <v>43</v>
      </c>
      <c r="B50" s="29">
        <v>37841</v>
      </c>
      <c r="C50" s="34" t="s">
        <v>321</v>
      </c>
      <c r="D50" s="33" t="s">
        <v>234</v>
      </c>
      <c r="E50" s="12">
        <v>200</v>
      </c>
      <c r="F50" s="26"/>
      <c r="G50" s="13">
        <f t="shared" si="0"/>
        <v>0</v>
      </c>
      <c r="H50" s="13">
        <f t="shared" si="1"/>
        <v>0</v>
      </c>
      <c r="I50" s="13">
        <f t="shared" si="2"/>
        <v>0</v>
      </c>
      <c r="J50" s="47"/>
      <c r="K50" s="47"/>
      <c r="L50" s="47"/>
      <c r="M50" s="2"/>
      <c r="N50" s="2"/>
      <c r="O50" s="2"/>
      <c r="P50" s="2"/>
    </row>
    <row r="51" spans="1:16" s="4" customFormat="1" ht="15">
      <c r="A51" s="12" t="s">
        <v>44</v>
      </c>
      <c r="B51" s="29">
        <v>37811</v>
      </c>
      <c r="C51" s="44" t="s">
        <v>462</v>
      </c>
      <c r="D51" s="33" t="s">
        <v>234</v>
      </c>
      <c r="E51" s="12">
        <v>40</v>
      </c>
      <c r="F51" s="26"/>
      <c r="G51" s="13">
        <f t="shared" si="0"/>
        <v>0</v>
      </c>
      <c r="H51" s="13">
        <f t="shared" si="1"/>
        <v>0</v>
      </c>
      <c r="I51" s="13">
        <f t="shared" si="2"/>
        <v>0</v>
      </c>
      <c r="J51" s="47"/>
      <c r="K51" s="47"/>
      <c r="L51" s="47"/>
      <c r="M51" s="2"/>
      <c r="N51" s="2"/>
      <c r="O51" s="2"/>
      <c r="P51" s="2"/>
    </row>
    <row r="52" spans="1:16" s="4" customFormat="1" ht="15">
      <c r="A52" s="12" t="s">
        <v>45</v>
      </c>
      <c r="B52" s="29">
        <v>38243</v>
      </c>
      <c r="C52" s="34" t="s">
        <v>322</v>
      </c>
      <c r="D52" s="43" t="s">
        <v>235</v>
      </c>
      <c r="E52" s="12">
        <v>8</v>
      </c>
      <c r="F52" s="26"/>
      <c r="G52" s="13">
        <f t="shared" si="0"/>
        <v>0</v>
      </c>
      <c r="H52" s="13">
        <f t="shared" si="1"/>
        <v>0</v>
      </c>
      <c r="I52" s="13">
        <f t="shared" si="2"/>
        <v>0</v>
      </c>
      <c r="J52" s="47"/>
      <c r="K52" s="47"/>
      <c r="L52" s="47"/>
      <c r="M52" s="2"/>
      <c r="N52" s="2"/>
      <c r="O52" s="2"/>
      <c r="P52" s="2"/>
    </row>
    <row r="53" spans="1:16" s="4" customFormat="1" ht="15">
      <c r="A53" s="12" t="s">
        <v>46</v>
      </c>
      <c r="B53" s="29">
        <v>37483</v>
      </c>
      <c r="C53" s="34" t="s">
        <v>323</v>
      </c>
      <c r="D53" s="33" t="s">
        <v>234</v>
      </c>
      <c r="E53" s="12">
        <v>16</v>
      </c>
      <c r="F53" s="26"/>
      <c r="G53" s="13">
        <f t="shared" si="0"/>
        <v>0</v>
      </c>
      <c r="H53" s="13">
        <f t="shared" si="1"/>
        <v>0</v>
      </c>
      <c r="I53" s="13">
        <f t="shared" si="2"/>
        <v>0</v>
      </c>
      <c r="J53" s="47"/>
      <c r="K53" s="47"/>
      <c r="L53" s="47"/>
      <c r="M53" s="2"/>
      <c r="N53" s="2"/>
      <c r="O53" s="2"/>
      <c r="P53" s="2"/>
    </row>
    <row r="54" spans="1:16" s="4" customFormat="1" ht="15">
      <c r="A54" s="12" t="s">
        <v>47</v>
      </c>
      <c r="B54" s="29">
        <v>37804</v>
      </c>
      <c r="C54" s="34" t="s">
        <v>324</v>
      </c>
      <c r="D54" s="33" t="s">
        <v>234</v>
      </c>
      <c r="E54" s="12">
        <v>8</v>
      </c>
      <c r="F54" s="26"/>
      <c r="G54" s="13">
        <f t="shared" si="0"/>
        <v>0</v>
      </c>
      <c r="H54" s="13">
        <f t="shared" si="1"/>
        <v>0</v>
      </c>
      <c r="I54" s="13">
        <f t="shared" si="2"/>
        <v>0</v>
      </c>
      <c r="J54" s="47"/>
      <c r="K54" s="47"/>
      <c r="L54" s="47"/>
      <c r="M54" s="2"/>
      <c r="N54" s="2"/>
      <c r="O54" s="2"/>
      <c r="P54" s="2"/>
    </row>
    <row r="55" spans="1:16" s="4" customFormat="1" ht="15">
      <c r="A55" s="12" t="s">
        <v>48</v>
      </c>
      <c r="B55" s="29">
        <v>37802</v>
      </c>
      <c r="C55" s="34" t="s">
        <v>325</v>
      </c>
      <c r="D55" s="33" t="s">
        <v>234</v>
      </c>
      <c r="E55" s="12">
        <v>8</v>
      </c>
      <c r="F55" s="26"/>
      <c r="G55" s="13">
        <f t="shared" si="0"/>
        <v>0</v>
      </c>
      <c r="H55" s="13">
        <f t="shared" si="1"/>
        <v>0</v>
      </c>
      <c r="I55" s="13">
        <f t="shared" si="2"/>
        <v>0</v>
      </c>
      <c r="J55" s="47"/>
      <c r="K55" s="47"/>
      <c r="L55" s="47"/>
      <c r="M55" s="2"/>
      <c r="N55" s="2"/>
      <c r="O55" s="2"/>
      <c r="P55" s="2"/>
    </row>
    <row r="56" spans="1:16" s="4" customFormat="1" ht="15">
      <c r="A56" s="12" t="s">
        <v>49</v>
      </c>
      <c r="B56" s="29">
        <v>37803</v>
      </c>
      <c r="C56" s="34" t="s">
        <v>326</v>
      </c>
      <c r="D56" s="33" t="s">
        <v>234</v>
      </c>
      <c r="E56" s="12">
        <v>8</v>
      </c>
      <c r="F56" s="26"/>
      <c r="G56" s="13">
        <f t="shared" si="0"/>
        <v>0</v>
      </c>
      <c r="H56" s="13">
        <f t="shared" si="1"/>
        <v>0</v>
      </c>
      <c r="I56" s="13">
        <f t="shared" si="2"/>
        <v>0</v>
      </c>
      <c r="J56" s="47"/>
      <c r="K56" s="47"/>
      <c r="L56" s="47"/>
      <c r="M56" s="2"/>
      <c r="N56" s="2"/>
      <c r="O56" s="2"/>
      <c r="P56" s="2"/>
    </row>
    <row r="57" spans="1:16" s="4" customFormat="1" ht="30">
      <c r="A57" s="12" t="s">
        <v>50</v>
      </c>
      <c r="B57" s="29">
        <v>38242</v>
      </c>
      <c r="C57" s="44" t="s">
        <v>327</v>
      </c>
      <c r="D57" s="33" t="s">
        <v>234</v>
      </c>
      <c r="E57" s="12">
        <v>80</v>
      </c>
      <c r="F57" s="26"/>
      <c r="G57" s="13">
        <f t="shared" si="0"/>
        <v>0</v>
      </c>
      <c r="H57" s="13">
        <f t="shared" si="1"/>
        <v>0</v>
      </c>
      <c r="I57" s="13">
        <f t="shared" si="2"/>
        <v>0</v>
      </c>
      <c r="J57" s="47"/>
      <c r="K57" s="47"/>
      <c r="L57" s="47"/>
      <c r="M57" s="2"/>
      <c r="N57" s="2"/>
      <c r="O57" s="2"/>
      <c r="P57" s="2"/>
    </row>
    <row r="58" spans="1:16" s="4" customFormat="1" ht="15">
      <c r="A58" s="12" t="s">
        <v>51</v>
      </c>
      <c r="B58" s="29">
        <v>37963</v>
      </c>
      <c r="C58" s="34" t="s">
        <v>328</v>
      </c>
      <c r="D58" s="33" t="s">
        <v>234</v>
      </c>
      <c r="E58" s="12">
        <v>48</v>
      </c>
      <c r="F58" s="26"/>
      <c r="G58" s="13">
        <f t="shared" si="0"/>
        <v>0</v>
      </c>
      <c r="H58" s="13">
        <f t="shared" si="1"/>
        <v>0</v>
      </c>
      <c r="I58" s="13">
        <f t="shared" si="2"/>
        <v>0</v>
      </c>
      <c r="J58" s="47"/>
      <c r="K58" s="47"/>
      <c r="L58" s="47"/>
      <c r="M58" s="2"/>
      <c r="N58" s="2"/>
      <c r="O58" s="2"/>
      <c r="P58" s="2"/>
    </row>
    <row r="59" spans="1:16" s="4" customFormat="1" ht="15">
      <c r="A59" s="12" t="s">
        <v>52</v>
      </c>
      <c r="B59" s="29">
        <v>36626</v>
      </c>
      <c r="C59" s="34" t="s">
        <v>329</v>
      </c>
      <c r="D59" s="33" t="s">
        <v>234</v>
      </c>
      <c r="E59" s="12">
        <v>8</v>
      </c>
      <c r="F59" s="26"/>
      <c r="G59" s="13">
        <f t="shared" si="0"/>
        <v>0</v>
      </c>
      <c r="H59" s="13">
        <f t="shared" si="1"/>
        <v>0</v>
      </c>
      <c r="I59" s="13">
        <f t="shared" si="2"/>
        <v>0</v>
      </c>
      <c r="J59" s="47"/>
      <c r="K59" s="47"/>
      <c r="L59" s="47"/>
      <c r="M59" s="2"/>
      <c r="N59" s="2"/>
      <c r="O59" s="2"/>
      <c r="P59" s="2"/>
    </row>
    <row r="60" spans="1:16" s="4" customFormat="1" ht="15">
      <c r="A60" s="12" t="s">
        <v>53</v>
      </c>
      <c r="B60" s="29">
        <v>37879</v>
      </c>
      <c r="C60" s="34" t="s">
        <v>330</v>
      </c>
      <c r="D60" s="33" t="s">
        <v>234</v>
      </c>
      <c r="E60" s="12">
        <v>24</v>
      </c>
      <c r="F60" s="26"/>
      <c r="G60" s="13">
        <f t="shared" si="0"/>
        <v>0</v>
      </c>
      <c r="H60" s="13">
        <f t="shared" si="1"/>
        <v>0</v>
      </c>
      <c r="I60" s="13">
        <f t="shared" si="2"/>
        <v>0</v>
      </c>
      <c r="J60" s="47"/>
      <c r="K60" s="47"/>
      <c r="L60" s="47"/>
      <c r="M60" s="2"/>
      <c r="N60" s="2"/>
      <c r="O60" s="2"/>
      <c r="P60" s="2"/>
    </row>
    <row r="61" spans="1:16" s="4" customFormat="1" ht="15">
      <c r="A61" s="12" t="s">
        <v>54</v>
      </c>
      <c r="B61" s="29">
        <v>37878</v>
      </c>
      <c r="C61" s="34" t="s">
        <v>331</v>
      </c>
      <c r="D61" s="33" t="s">
        <v>234</v>
      </c>
      <c r="E61" s="12">
        <v>24</v>
      </c>
      <c r="F61" s="26"/>
      <c r="G61" s="13">
        <f t="shared" si="0"/>
        <v>0</v>
      </c>
      <c r="H61" s="13">
        <f t="shared" si="1"/>
        <v>0</v>
      </c>
      <c r="I61" s="13">
        <f t="shared" si="2"/>
        <v>0</v>
      </c>
      <c r="J61" s="47"/>
      <c r="K61" s="47"/>
      <c r="L61" s="47"/>
      <c r="M61" s="2"/>
      <c r="N61" s="2"/>
      <c r="O61" s="2"/>
      <c r="P61" s="2"/>
    </row>
    <row r="62" spans="1:16" s="4" customFormat="1" ht="15">
      <c r="A62" s="12" t="s">
        <v>55</v>
      </c>
      <c r="B62" s="29">
        <v>37968</v>
      </c>
      <c r="C62" s="44" t="s">
        <v>463</v>
      </c>
      <c r="D62" s="33" t="s">
        <v>234</v>
      </c>
      <c r="E62" s="12">
        <v>8</v>
      </c>
      <c r="F62" s="26"/>
      <c r="G62" s="13">
        <f t="shared" si="0"/>
        <v>0</v>
      </c>
      <c r="H62" s="13">
        <f t="shared" si="1"/>
        <v>0</v>
      </c>
      <c r="I62" s="13">
        <f t="shared" si="2"/>
        <v>0</v>
      </c>
      <c r="J62" s="47"/>
      <c r="K62" s="47"/>
      <c r="L62" s="47"/>
      <c r="M62" s="2"/>
      <c r="N62" s="2"/>
      <c r="O62" s="2"/>
      <c r="P62" s="2"/>
    </row>
    <row r="63" spans="1:16" s="4" customFormat="1" ht="15">
      <c r="A63" s="12" t="s">
        <v>56</v>
      </c>
      <c r="B63" s="29">
        <v>37964</v>
      </c>
      <c r="C63" s="34" t="s">
        <v>332</v>
      </c>
      <c r="D63" s="33" t="s">
        <v>234</v>
      </c>
      <c r="E63" s="12">
        <v>32</v>
      </c>
      <c r="F63" s="26"/>
      <c r="G63" s="13">
        <f t="shared" si="0"/>
        <v>0</v>
      </c>
      <c r="H63" s="13">
        <f t="shared" si="1"/>
        <v>0</v>
      </c>
      <c r="I63" s="13">
        <f t="shared" si="2"/>
        <v>0</v>
      </c>
      <c r="J63" s="47"/>
      <c r="K63" s="47"/>
      <c r="L63" s="47"/>
      <c r="M63" s="2"/>
      <c r="N63" s="2"/>
      <c r="O63" s="2"/>
      <c r="P63" s="2"/>
    </row>
    <row r="64" spans="1:16" s="4" customFormat="1" ht="15">
      <c r="A64" s="12" t="s">
        <v>57</v>
      </c>
      <c r="B64" s="29">
        <v>37880</v>
      </c>
      <c r="C64" s="44" t="s">
        <v>464</v>
      </c>
      <c r="D64" s="43" t="s">
        <v>236</v>
      </c>
      <c r="E64" s="12">
        <v>24</v>
      </c>
      <c r="F64" s="26"/>
      <c r="G64" s="13">
        <f t="shared" si="0"/>
        <v>0</v>
      </c>
      <c r="H64" s="13">
        <f t="shared" si="1"/>
        <v>0</v>
      </c>
      <c r="I64" s="13">
        <f t="shared" si="2"/>
        <v>0</v>
      </c>
      <c r="J64" s="47"/>
      <c r="K64" s="47"/>
      <c r="L64" s="47"/>
      <c r="M64" s="2"/>
      <c r="N64" s="2"/>
      <c r="O64" s="2"/>
      <c r="P64" s="2"/>
    </row>
    <row r="65" spans="1:16" s="4" customFormat="1" ht="15">
      <c r="A65" s="12" t="s">
        <v>58</v>
      </c>
      <c r="B65" s="29">
        <v>37955</v>
      </c>
      <c r="C65" s="34" t="s">
        <v>333</v>
      </c>
      <c r="D65" s="33" t="s">
        <v>234</v>
      </c>
      <c r="E65" s="12">
        <v>16</v>
      </c>
      <c r="F65" s="26"/>
      <c r="G65" s="13">
        <f t="shared" si="0"/>
        <v>0</v>
      </c>
      <c r="H65" s="13">
        <f t="shared" si="1"/>
        <v>0</v>
      </c>
      <c r="I65" s="13">
        <f t="shared" si="2"/>
        <v>0</v>
      </c>
      <c r="J65" s="47"/>
      <c r="K65" s="47"/>
      <c r="L65" s="47"/>
      <c r="M65" s="2"/>
      <c r="N65" s="2"/>
      <c r="O65" s="2"/>
      <c r="P65" s="2"/>
    </row>
    <row r="66" spans="1:16" s="4" customFormat="1" ht="15">
      <c r="A66" s="12" t="s">
        <v>59</v>
      </c>
      <c r="B66" s="29">
        <v>37965</v>
      </c>
      <c r="C66" s="44" t="s">
        <v>334</v>
      </c>
      <c r="D66" s="33" t="s">
        <v>234</v>
      </c>
      <c r="E66" s="12">
        <v>64</v>
      </c>
      <c r="F66" s="26"/>
      <c r="G66" s="13">
        <f t="shared" si="0"/>
        <v>0</v>
      </c>
      <c r="H66" s="13">
        <f t="shared" si="1"/>
        <v>0</v>
      </c>
      <c r="I66" s="13">
        <f t="shared" si="2"/>
        <v>0</v>
      </c>
      <c r="J66" s="47"/>
      <c r="K66" s="47"/>
      <c r="L66" s="47"/>
      <c r="M66" s="2"/>
      <c r="N66" s="2"/>
      <c r="O66" s="2"/>
      <c r="P66" s="2"/>
    </row>
    <row r="67" spans="1:16" s="4" customFormat="1" ht="15">
      <c r="A67" s="12" t="s">
        <v>60</v>
      </c>
      <c r="B67" s="29">
        <v>37812</v>
      </c>
      <c r="C67" s="44" t="s">
        <v>335</v>
      </c>
      <c r="D67" s="33" t="s">
        <v>234</v>
      </c>
      <c r="E67" s="12">
        <v>1904</v>
      </c>
      <c r="F67" s="26"/>
      <c r="G67" s="13">
        <f t="shared" si="0"/>
        <v>0</v>
      </c>
      <c r="H67" s="13">
        <f t="shared" si="1"/>
        <v>0</v>
      </c>
      <c r="I67" s="13">
        <f t="shared" si="2"/>
        <v>0</v>
      </c>
      <c r="J67" s="47"/>
      <c r="K67" s="47"/>
      <c r="L67" s="47"/>
      <c r="M67" s="2"/>
      <c r="N67" s="2"/>
      <c r="O67" s="2"/>
      <c r="P67" s="2"/>
    </row>
    <row r="68" spans="1:16" s="4" customFormat="1" ht="15">
      <c r="A68" s="12" t="s">
        <v>61</v>
      </c>
      <c r="B68" s="29">
        <v>37956</v>
      </c>
      <c r="C68" s="44" t="s">
        <v>336</v>
      </c>
      <c r="D68" s="33" t="s">
        <v>234</v>
      </c>
      <c r="E68" s="12">
        <v>8</v>
      </c>
      <c r="F68" s="26"/>
      <c r="G68" s="13">
        <f t="shared" si="0"/>
        <v>0</v>
      </c>
      <c r="H68" s="13">
        <f t="shared" si="1"/>
        <v>0</v>
      </c>
      <c r="I68" s="13">
        <f t="shared" si="2"/>
        <v>0</v>
      </c>
      <c r="J68" s="47"/>
      <c r="K68" s="47"/>
      <c r="L68" s="47"/>
      <c r="M68" s="2"/>
      <c r="N68" s="2"/>
      <c r="O68" s="2"/>
      <c r="P68" s="2"/>
    </row>
    <row r="69" spans="1:16" s="4" customFormat="1" ht="15">
      <c r="A69" s="12" t="s">
        <v>62</v>
      </c>
      <c r="B69" s="29">
        <v>37958</v>
      </c>
      <c r="C69" s="32" t="s">
        <v>401</v>
      </c>
      <c r="D69" s="33" t="s">
        <v>234</v>
      </c>
      <c r="E69" s="12">
        <v>8</v>
      </c>
      <c r="F69" s="26"/>
      <c r="G69" s="13">
        <f t="shared" si="0"/>
        <v>0</v>
      </c>
      <c r="H69" s="13">
        <f t="shared" si="1"/>
        <v>0</v>
      </c>
      <c r="I69" s="13">
        <f t="shared" si="2"/>
        <v>0</v>
      </c>
      <c r="J69" s="47"/>
      <c r="K69" s="47"/>
      <c r="L69" s="47"/>
      <c r="M69" s="2"/>
      <c r="N69" s="2"/>
      <c r="O69" s="2"/>
      <c r="P69" s="2"/>
    </row>
    <row r="70" spans="1:16" s="4" customFormat="1" ht="15">
      <c r="A70" s="12" t="s">
        <v>63</v>
      </c>
      <c r="B70" s="29">
        <v>37959</v>
      </c>
      <c r="C70" s="32" t="s">
        <v>402</v>
      </c>
      <c r="D70" s="33" t="s">
        <v>234</v>
      </c>
      <c r="E70" s="12">
        <v>8</v>
      </c>
      <c r="F70" s="26"/>
      <c r="G70" s="13">
        <f t="shared" si="0"/>
        <v>0</v>
      </c>
      <c r="H70" s="13">
        <f t="shared" si="1"/>
        <v>0</v>
      </c>
      <c r="I70" s="13">
        <f t="shared" si="2"/>
        <v>0</v>
      </c>
      <c r="J70" s="47"/>
      <c r="K70" s="47"/>
      <c r="L70" s="47"/>
      <c r="M70" s="2"/>
      <c r="N70" s="2"/>
      <c r="O70" s="2"/>
      <c r="P70" s="2"/>
    </row>
    <row r="71" spans="1:13" s="4" customFormat="1" ht="14.25" customHeight="1" thickBot="1">
      <c r="A71" s="17"/>
      <c r="B71" s="17"/>
      <c r="C71" s="18"/>
      <c r="D71" s="19"/>
      <c r="E71" s="17"/>
      <c r="F71" s="20"/>
      <c r="G71" s="20"/>
      <c r="H71" s="20"/>
      <c r="I71" s="20"/>
      <c r="J71" s="20"/>
      <c r="K71" s="17"/>
      <c r="L71" s="17"/>
      <c r="M71" s="2"/>
    </row>
    <row r="72" spans="1:13" s="4" customFormat="1" ht="18.75" customHeight="1">
      <c r="A72" s="17"/>
      <c r="B72" s="17"/>
      <c r="C72" s="50" t="s">
        <v>337</v>
      </c>
      <c r="D72" s="51"/>
      <c r="E72" s="51"/>
      <c r="F72" s="51"/>
      <c r="G72" s="51"/>
      <c r="H72" s="51"/>
      <c r="I72" s="52"/>
      <c r="J72" s="2"/>
      <c r="K72" s="2"/>
      <c r="L72" s="25"/>
      <c r="M72" s="2"/>
    </row>
    <row r="73" spans="1:13" s="4" customFormat="1" ht="15.75">
      <c r="A73" s="17"/>
      <c r="B73" s="17"/>
      <c r="C73" s="69" t="s">
        <v>395</v>
      </c>
      <c r="D73" s="70"/>
      <c r="E73" s="70"/>
      <c r="F73" s="70"/>
      <c r="G73" s="71"/>
      <c r="H73" s="72">
        <f>SUM(H9:H70)</f>
        <v>0</v>
      </c>
      <c r="I73" s="73"/>
      <c r="J73" s="2"/>
      <c r="K73" s="2"/>
      <c r="L73" s="24"/>
      <c r="M73" s="2"/>
    </row>
    <row r="74" spans="1:12" ht="15.75">
      <c r="A74" s="8"/>
      <c r="B74" s="8"/>
      <c r="C74" s="74" t="s">
        <v>132</v>
      </c>
      <c r="D74" s="75"/>
      <c r="E74" s="75"/>
      <c r="F74" s="75"/>
      <c r="G74" s="76"/>
      <c r="H74" s="72">
        <f>H75-H73</f>
        <v>0</v>
      </c>
      <c r="I74" s="73"/>
      <c r="J74" s="2"/>
      <c r="L74" s="24"/>
    </row>
    <row r="75" spans="1:12" ht="16.5" thickBot="1">
      <c r="A75" s="8"/>
      <c r="B75" s="8"/>
      <c r="C75" s="77" t="s">
        <v>394</v>
      </c>
      <c r="D75" s="78"/>
      <c r="E75" s="78"/>
      <c r="F75" s="78"/>
      <c r="G75" s="79"/>
      <c r="H75" s="80">
        <f>SUM(I9:I70)</f>
        <v>0</v>
      </c>
      <c r="I75" s="81"/>
      <c r="J75" s="2"/>
      <c r="L75" s="24"/>
    </row>
    <row r="76" spans="1:12" ht="27.75" customHeight="1">
      <c r="A76" s="8"/>
      <c r="B76" s="8"/>
      <c r="C76" s="30"/>
      <c r="D76" s="30"/>
      <c r="E76" s="30"/>
      <c r="F76" s="30"/>
      <c r="G76" s="30"/>
      <c r="H76" s="31"/>
      <c r="I76" s="31"/>
      <c r="J76" s="31"/>
      <c r="K76" s="24"/>
      <c r="L76" s="24"/>
    </row>
    <row r="77" spans="1:12" ht="52.5" customHeight="1">
      <c r="A77" s="48" t="s">
        <v>420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</sheetData>
  <sheetProtection algorithmName="SHA-512" hashValue="IbQJ6KP/GhL+Qg2gF5SzzdLLQjogq6nO37NfzY13QGp50V/bokdVVw+EZeHIpSM2SxYL0y6wRm6gMDNuKadrsA==" saltValue="9h+Wo43IMh6j5qRoIJlY7A==" spinCount="100000" sheet="1" formatCells="0" formatColumns="0" formatRows="0" insertColumns="0" insertRows="0"/>
  <mergeCells count="14">
    <mergeCell ref="A77:L77"/>
    <mergeCell ref="C72:I72"/>
    <mergeCell ref="A2:L2"/>
    <mergeCell ref="A3:L3"/>
    <mergeCell ref="H1:L1"/>
    <mergeCell ref="A5:C5"/>
    <mergeCell ref="D5:L5"/>
    <mergeCell ref="A7:L7"/>
    <mergeCell ref="C73:G73"/>
    <mergeCell ref="H73:I73"/>
    <mergeCell ref="C74:G74"/>
    <mergeCell ref="H74:I74"/>
    <mergeCell ref="C75:G75"/>
    <mergeCell ref="H75:I75"/>
  </mergeCells>
  <printOptions horizontalCentered="1"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48" r:id="rId1"/>
  <rowBreaks count="1" manualBreakCount="1"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8BBE-250E-4BAD-9461-9648A97FAF5B}">
  <dimension ref="A1:Q88"/>
  <sheetViews>
    <sheetView showGridLines="0" zoomScaleSheetLayoutView="80" workbookViewId="0" topLeftCell="A1">
      <selection activeCell="I18" sqref="I18"/>
    </sheetView>
  </sheetViews>
  <sheetFormatPr defaultColWidth="9.140625" defaultRowHeight="15"/>
  <cols>
    <col min="1" max="1" width="4.421875" style="2" customWidth="1"/>
    <col min="2" max="2" width="7.57421875" style="2" customWidth="1"/>
    <col min="3" max="3" width="38.28125" style="2" customWidth="1"/>
    <col min="4" max="4" width="8.8515625" style="2" customWidth="1"/>
    <col min="5" max="5" width="17.140625" style="2" customWidth="1"/>
    <col min="6" max="6" width="10.140625" style="2" customWidth="1"/>
    <col min="7" max="7" width="11.421875" style="3" customWidth="1"/>
    <col min="8" max="9" width="13.421875" style="3" customWidth="1"/>
    <col min="10" max="10" width="18.421875" style="3" customWidth="1"/>
    <col min="11" max="11" width="13.8515625" style="2" customWidth="1"/>
    <col min="12" max="12" width="15.8515625" style="2" customWidth="1"/>
    <col min="13" max="13" width="9.7109375" style="2" customWidth="1"/>
    <col min="14" max="14" width="11.421875" style="2" customWidth="1"/>
    <col min="15" max="16384" width="9.140625" style="2" customWidth="1"/>
  </cols>
  <sheetData>
    <row r="1" spans="8:12" ht="15">
      <c r="H1" s="59" t="s">
        <v>490</v>
      </c>
      <c r="I1" s="59"/>
      <c r="J1" s="59"/>
      <c r="K1" s="59"/>
      <c r="L1" s="59"/>
    </row>
    <row r="2" spans="1:12" ht="30" customHeight="1">
      <c r="A2" s="53" t="s">
        <v>136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9.5" customHeight="1">
      <c r="A3" s="56" t="s">
        <v>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7:10" ht="21" customHeight="1">
      <c r="G4" s="2"/>
      <c r="H4" s="2"/>
      <c r="I4" s="2"/>
      <c r="J4" s="2"/>
    </row>
    <row r="5" spans="1:12" ht="19.5" customHeight="1">
      <c r="A5" s="60" t="s">
        <v>135</v>
      </c>
      <c r="B5" s="61"/>
      <c r="C5" s="62"/>
      <c r="D5" s="63"/>
      <c r="E5" s="64"/>
      <c r="F5" s="64"/>
      <c r="G5" s="64"/>
      <c r="H5" s="64"/>
      <c r="I5" s="64"/>
      <c r="J5" s="64"/>
      <c r="K5" s="64"/>
      <c r="L5" s="65"/>
    </row>
    <row r="6" ht="19.5" customHeight="1">
      <c r="D6" s="1"/>
    </row>
    <row r="7" spans="1:12" ht="17.25" customHeight="1">
      <c r="A7" s="66" t="s">
        <v>338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2" ht="72.75" customHeight="1">
      <c r="A8" s="23" t="s">
        <v>121</v>
      </c>
      <c r="B8" s="28" t="s">
        <v>134</v>
      </c>
      <c r="C8" s="21" t="s">
        <v>0</v>
      </c>
      <c r="D8" s="22" t="s">
        <v>1</v>
      </c>
      <c r="E8" s="5" t="s">
        <v>237</v>
      </c>
      <c r="F8" s="5" t="s">
        <v>2</v>
      </c>
      <c r="G8" s="6" t="s">
        <v>133</v>
      </c>
      <c r="H8" s="15" t="s">
        <v>238</v>
      </c>
      <c r="I8" s="16" t="s">
        <v>239</v>
      </c>
      <c r="J8" s="35" t="s">
        <v>412</v>
      </c>
      <c r="K8" s="7" t="s">
        <v>120</v>
      </c>
      <c r="L8" s="7" t="s">
        <v>489</v>
      </c>
    </row>
    <row r="9" spans="1:12" ht="15">
      <c r="A9" s="12" t="s">
        <v>3</v>
      </c>
      <c r="B9" s="29">
        <v>37894</v>
      </c>
      <c r="C9" s="34" t="s">
        <v>339</v>
      </c>
      <c r="D9" s="33" t="s">
        <v>234</v>
      </c>
      <c r="E9" s="12">
        <v>80</v>
      </c>
      <c r="F9" s="26"/>
      <c r="G9" s="13">
        <f>F9*1.21</f>
        <v>0</v>
      </c>
      <c r="H9" s="13">
        <f>ROUND(F9*E9,2)</f>
        <v>0</v>
      </c>
      <c r="I9" s="13">
        <f>ROUND(G9*E9,2)</f>
        <v>0</v>
      </c>
      <c r="J9" s="47"/>
      <c r="K9" s="47"/>
      <c r="L9" s="47"/>
    </row>
    <row r="10" spans="1:12" ht="15">
      <c r="A10" s="12" t="s">
        <v>4</v>
      </c>
      <c r="B10" s="29">
        <v>37895</v>
      </c>
      <c r="C10" s="34" t="s">
        <v>340</v>
      </c>
      <c r="D10" s="33" t="s">
        <v>234</v>
      </c>
      <c r="E10" s="12">
        <v>16</v>
      </c>
      <c r="F10" s="26"/>
      <c r="G10" s="13">
        <f aca="true" t="shared" si="0" ref="G10:G77">F10*1.21</f>
        <v>0</v>
      </c>
      <c r="H10" s="13">
        <f aca="true" t="shared" si="1" ref="H10:H73">ROUND(F10*E10,2)</f>
        <v>0</v>
      </c>
      <c r="I10" s="13">
        <f aca="true" t="shared" si="2" ref="I10:I73">ROUND(G10*E10,2)</f>
        <v>0</v>
      </c>
      <c r="J10" s="47"/>
      <c r="K10" s="47"/>
      <c r="L10" s="47"/>
    </row>
    <row r="11" spans="1:12" ht="18" customHeight="1">
      <c r="A11" s="12" t="s">
        <v>5</v>
      </c>
      <c r="B11" s="29">
        <v>37916</v>
      </c>
      <c r="C11" s="34" t="s">
        <v>341</v>
      </c>
      <c r="D11" s="33" t="s">
        <v>234</v>
      </c>
      <c r="E11" s="12">
        <v>8</v>
      </c>
      <c r="F11" s="26"/>
      <c r="G11" s="13">
        <f t="shared" si="0"/>
        <v>0</v>
      </c>
      <c r="H11" s="13">
        <f t="shared" si="1"/>
        <v>0</v>
      </c>
      <c r="I11" s="13">
        <f t="shared" si="2"/>
        <v>0</v>
      </c>
      <c r="J11" s="47"/>
      <c r="K11" s="47"/>
      <c r="L11" s="47"/>
    </row>
    <row r="12" spans="1:12" ht="15">
      <c r="A12" s="12" t="s">
        <v>6</v>
      </c>
      <c r="B12" s="12">
        <v>38110</v>
      </c>
      <c r="C12" s="34" t="s">
        <v>342</v>
      </c>
      <c r="D12" s="33" t="s">
        <v>234</v>
      </c>
      <c r="E12" s="12">
        <v>8</v>
      </c>
      <c r="F12" s="26"/>
      <c r="G12" s="13">
        <f t="shared" si="0"/>
        <v>0</v>
      </c>
      <c r="H12" s="13">
        <f t="shared" si="1"/>
        <v>0</v>
      </c>
      <c r="I12" s="13">
        <f t="shared" si="2"/>
        <v>0</v>
      </c>
      <c r="J12" s="47"/>
      <c r="K12" s="47"/>
      <c r="L12" s="47"/>
    </row>
    <row r="13" spans="1:12" ht="15">
      <c r="A13" s="12" t="s">
        <v>7</v>
      </c>
      <c r="B13" s="12">
        <v>38111</v>
      </c>
      <c r="C13" s="34" t="s">
        <v>343</v>
      </c>
      <c r="D13" s="33" t="s">
        <v>234</v>
      </c>
      <c r="E13" s="12">
        <v>8</v>
      </c>
      <c r="F13" s="26"/>
      <c r="G13" s="13">
        <f t="shared" si="0"/>
        <v>0</v>
      </c>
      <c r="H13" s="13">
        <f t="shared" si="1"/>
        <v>0</v>
      </c>
      <c r="I13" s="13">
        <f t="shared" si="2"/>
        <v>0</v>
      </c>
      <c r="J13" s="47"/>
      <c r="K13" s="47"/>
      <c r="L13" s="47"/>
    </row>
    <row r="14" spans="1:12" ht="15">
      <c r="A14" s="12" t="s">
        <v>8</v>
      </c>
      <c r="B14" s="29">
        <v>37109</v>
      </c>
      <c r="C14" s="34" t="s">
        <v>344</v>
      </c>
      <c r="D14" s="33" t="s">
        <v>234</v>
      </c>
      <c r="E14" s="12">
        <v>8</v>
      </c>
      <c r="F14" s="26"/>
      <c r="G14" s="13">
        <f t="shared" si="0"/>
        <v>0</v>
      </c>
      <c r="H14" s="13">
        <f t="shared" si="1"/>
        <v>0</v>
      </c>
      <c r="I14" s="13">
        <f t="shared" si="2"/>
        <v>0</v>
      </c>
      <c r="J14" s="47"/>
      <c r="K14" s="47"/>
      <c r="L14" s="47"/>
    </row>
    <row r="15" spans="1:12" ht="15">
      <c r="A15" s="12" t="s">
        <v>9</v>
      </c>
      <c r="B15" s="29">
        <v>37562</v>
      </c>
      <c r="C15" s="44" t="s">
        <v>465</v>
      </c>
      <c r="D15" s="33" t="s">
        <v>234</v>
      </c>
      <c r="E15" s="12">
        <v>8</v>
      </c>
      <c r="F15" s="26"/>
      <c r="G15" s="13">
        <f t="shared" si="0"/>
        <v>0</v>
      </c>
      <c r="H15" s="13">
        <f t="shared" si="1"/>
        <v>0</v>
      </c>
      <c r="I15" s="13">
        <f t="shared" si="2"/>
        <v>0</v>
      </c>
      <c r="J15" s="47"/>
      <c r="K15" s="47"/>
      <c r="L15" s="47"/>
    </row>
    <row r="16" spans="1:12" ht="15">
      <c r="A16" s="12" t="s">
        <v>10</v>
      </c>
      <c r="B16" s="12">
        <v>37554</v>
      </c>
      <c r="C16" s="44" t="s">
        <v>466</v>
      </c>
      <c r="D16" s="33" t="s">
        <v>234</v>
      </c>
      <c r="E16" s="12">
        <v>8</v>
      </c>
      <c r="F16" s="26"/>
      <c r="G16" s="13">
        <f t="shared" si="0"/>
        <v>0</v>
      </c>
      <c r="H16" s="13">
        <f t="shared" si="1"/>
        <v>0</v>
      </c>
      <c r="I16" s="13">
        <f t="shared" si="2"/>
        <v>0</v>
      </c>
      <c r="J16" s="47"/>
      <c r="K16" s="47"/>
      <c r="L16" s="47"/>
    </row>
    <row r="17" spans="1:12" ht="15">
      <c r="A17" s="12" t="s">
        <v>11</v>
      </c>
      <c r="B17" s="29">
        <v>38120</v>
      </c>
      <c r="C17" s="46" t="s">
        <v>345</v>
      </c>
      <c r="D17" s="43" t="s">
        <v>234</v>
      </c>
      <c r="E17" s="12">
        <v>64</v>
      </c>
      <c r="F17" s="26"/>
      <c r="G17" s="13">
        <f t="shared" si="0"/>
        <v>0</v>
      </c>
      <c r="H17" s="13">
        <f t="shared" si="1"/>
        <v>0</v>
      </c>
      <c r="I17" s="13">
        <f t="shared" si="2"/>
        <v>0</v>
      </c>
      <c r="J17" s="47"/>
      <c r="K17" s="47"/>
      <c r="L17" s="47"/>
    </row>
    <row r="18" spans="1:12" ht="15">
      <c r="A18" s="12" t="s">
        <v>12</v>
      </c>
      <c r="B18" s="29">
        <v>37529</v>
      </c>
      <c r="C18" s="44" t="s">
        <v>467</v>
      </c>
      <c r="D18" s="43" t="s">
        <v>488</v>
      </c>
      <c r="E18" s="12">
        <v>8</v>
      </c>
      <c r="F18" s="26"/>
      <c r="G18" s="13">
        <f t="shared" si="0"/>
        <v>0</v>
      </c>
      <c r="H18" s="13">
        <f t="shared" si="1"/>
        <v>0</v>
      </c>
      <c r="I18" s="13">
        <f t="shared" si="2"/>
        <v>0</v>
      </c>
      <c r="J18" s="47"/>
      <c r="K18" s="47"/>
      <c r="L18" s="47"/>
    </row>
    <row r="19" spans="1:12" ht="16.5" customHeight="1">
      <c r="A19" s="12" t="s">
        <v>13</v>
      </c>
      <c r="B19" s="12">
        <v>36857</v>
      </c>
      <c r="C19" s="44" t="s">
        <v>413</v>
      </c>
      <c r="D19" s="43" t="s">
        <v>488</v>
      </c>
      <c r="E19" s="12">
        <v>8</v>
      </c>
      <c r="F19" s="26"/>
      <c r="G19" s="13">
        <f t="shared" si="0"/>
        <v>0</v>
      </c>
      <c r="H19" s="13">
        <f t="shared" si="1"/>
        <v>0</v>
      </c>
      <c r="I19" s="13">
        <f t="shared" si="2"/>
        <v>0</v>
      </c>
      <c r="J19" s="47"/>
      <c r="K19" s="47"/>
      <c r="L19" s="47"/>
    </row>
    <row r="20" spans="1:17" s="4" customFormat="1" ht="17.25" customHeight="1">
      <c r="A20" s="12" t="s">
        <v>14</v>
      </c>
      <c r="B20" s="29">
        <v>38118</v>
      </c>
      <c r="C20" s="34" t="s">
        <v>346</v>
      </c>
      <c r="D20" s="33" t="s">
        <v>234</v>
      </c>
      <c r="E20" s="12">
        <v>8</v>
      </c>
      <c r="F20" s="26"/>
      <c r="G20" s="13">
        <f t="shared" si="0"/>
        <v>0</v>
      </c>
      <c r="H20" s="13">
        <f t="shared" si="1"/>
        <v>0</v>
      </c>
      <c r="I20" s="13">
        <f t="shared" si="2"/>
        <v>0</v>
      </c>
      <c r="J20" s="47"/>
      <c r="K20" s="47"/>
      <c r="L20" s="47"/>
      <c r="M20" s="2"/>
      <c r="N20" s="2"/>
      <c r="O20" s="2"/>
      <c r="P20" s="2"/>
      <c r="Q20" s="2"/>
    </row>
    <row r="21" spans="1:16" s="4" customFormat="1" ht="15">
      <c r="A21" s="12" t="s">
        <v>15</v>
      </c>
      <c r="B21" s="29">
        <v>37517</v>
      </c>
      <c r="C21" s="34" t="s">
        <v>403</v>
      </c>
      <c r="D21" s="33" t="s">
        <v>234</v>
      </c>
      <c r="E21" s="12">
        <v>8</v>
      </c>
      <c r="F21" s="26"/>
      <c r="G21" s="13">
        <f t="shared" si="0"/>
        <v>0</v>
      </c>
      <c r="H21" s="13">
        <f t="shared" si="1"/>
        <v>0</v>
      </c>
      <c r="I21" s="13">
        <f t="shared" si="2"/>
        <v>0</v>
      </c>
      <c r="J21" s="47"/>
      <c r="K21" s="47"/>
      <c r="L21" s="47"/>
      <c r="M21" s="2"/>
      <c r="N21" s="2"/>
      <c r="O21" s="2"/>
      <c r="P21" s="2"/>
    </row>
    <row r="22" spans="1:16" s="4" customFormat="1" ht="15">
      <c r="A22" s="12" t="s">
        <v>16</v>
      </c>
      <c r="B22" s="29">
        <v>37518</v>
      </c>
      <c r="C22" s="34" t="s">
        <v>404</v>
      </c>
      <c r="D22" s="33" t="s">
        <v>234</v>
      </c>
      <c r="E22" s="12">
        <v>8</v>
      </c>
      <c r="F22" s="26"/>
      <c r="G22" s="13">
        <f t="shared" si="0"/>
        <v>0</v>
      </c>
      <c r="H22" s="13">
        <f t="shared" si="1"/>
        <v>0</v>
      </c>
      <c r="I22" s="13">
        <f t="shared" si="2"/>
        <v>0</v>
      </c>
      <c r="J22" s="47"/>
      <c r="K22" s="47"/>
      <c r="L22" s="47"/>
      <c r="M22" s="2"/>
      <c r="N22" s="2"/>
      <c r="O22" s="2"/>
      <c r="P22" s="2"/>
    </row>
    <row r="23" spans="1:16" s="4" customFormat="1" ht="15">
      <c r="A23" s="12" t="s">
        <v>17</v>
      </c>
      <c r="B23" s="29">
        <v>37519</v>
      </c>
      <c r="C23" s="34" t="s">
        <v>405</v>
      </c>
      <c r="D23" s="33" t="s">
        <v>234</v>
      </c>
      <c r="E23" s="12">
        <v>8</v>
      </c>
      <c r="F23" s="26"/>
      <c r="G23" s="13">
        <f t="shared" si="0"/>
        <v>0</v>
      </c>
      <c r="H23" s="13">
        <f t="shared" si="1"/>
        <v>0</v>
      </c>
      <c r="I23" s="13">
        <f t="shared" si="2"/>
        <v>0</v>
      </c>
      <c r="J23" s="47"/>
      <c r="K23" s="47"/>
      <c r="L23" s="47"/>
      <c r="M23" s="2"/>
      <c r="N23" s="2"/>
      <c r="O23" s="2"/>
      <c r="P23" s="2"/>
    </row>
    <row r="24" spans="1:16" s="4" customFormat="1" ht="15">
      <c r="A24" s="12" t="s">
        <v>18</v>
      </c>
      <c r="B24" s="29">
        <v>37516</v>
      </c>
      <c r="C24" s="34" t="s">
        <v>406</v>
      </c>
      <c r="D24" s="33" t="s">
        <v>234</v>
      </c>
      <c r="E24" s="12">
        <v>8</v>
      </c>
      <c r="F24" s="26"/>
      <c r="G24" s="13">
        <f t="shared" si="0"/>
        <v>0</v>
      </c>
      <c r="H24" s="13">
        <f t="shared" si="1"/>
        <v>0</v>
      </c>
      <c r="I24" s="13">
        <f t="shared" si="2"/>
        <v>0</v>
      </c>
      <c r="J24" s="47"/>
      <c r="K24" s="47"/>
      <c r="L24" s="47"/>
      <c r="M24" s="2"/>
      <c r="N24" s="2"/>
      <c r="O24" s="2"/>
      <c r="P24" s="2"/>
    </row>
    <row r="25" spans="1:16" s="4" customFormat="1" ht="15">
      <c r="A25" s="12" t="s">
        <v>19</v>
      </c>
      <c r="B25" s="29">
        <v>37486</v>
      </c>
      <c r="C25" s="34" t="s">
        <v>347</v>
      </c>
      <c r="D25" s="33" t="s">
        <v>234</v>
      </c>
      <c r="E25" s="12">
        <v>16</v>
      </c>
      <c r="F25" s="26"/>
      <c r="G25" s="13">
        <f t="shared" si="0"/>
        <v>0</v>
      </c>
      <c r="H25" s="13">
        <f t="shared" si="1"/>
        <v>0</v>
      </c>
      <c r="I25" s="13">
        <f t="shared" si="2"/>
        <v>0</v>
      </c>
      <c r="J25" s="47"/>
      <c r="K25" s="47"/>
      <c r="L25" s="47"/>
      <c r="M25" s="2"/>
      <c r="N25" s="2"/>
      <c r="O25" s="2"/>
      <c r="P25" s="2"/>
    </row>
    <row r="26" spans="1:16" s="4" customFormat="1" ht="15">
      <c r="A26" s="12" t="s">
        <v>20</v>
      </c>
      <c r="B26" s="29">
        <v>37825</v>
      </c>
      <c r="C26" s="44" t="s">
        <v>468</v>
      </c>
      <c r="D26" s="33" t="s">
        <v>234</v>
      </c>
      <c r="E26" s="12">
        <v>8</v>
      </c>
      <c r="F26" s="26"/>
      <c r="G26" s="13">
        <f t="shared" si="0"/>
        <v>0</v>
      </c>
      <c r="H26" s="13">
        <f t="shared" si="1"/>
        <v>0</v>
      </c>
      <c r="I26" s="13">
        <f t="shared" si="2"/>
        <v>0</v>
      </c>
      <c r="J26" s="47"/>
      <c r="K26" s="47"/>
      <c r="L26" s="47"/>
      <c r="M26" s="2"/>
      <c r="N26" s="2"/>
      <c r="O26" s="2"/>
      <c r="P26" s="2"/>
    </row>
    <row r="27" spans="1:16" s="4" customFormat="1" ht="15">
      <c r="A27" s="12" t="s">
        <v>122</v>
      </c>
      <c r="B27" s="29">
        <v>38121</v>
      </c>
      <c r="C27" s="34" t="s">
        <v>348</v>
      </c>
      <c r="D27" s="33" t="s">
        <v>234</v>
      </c>
      <c r="E27" s="12">
        <v>32</v>
      </c>
      <c r="F27" s="26"/>
      <c r="G27" s="13">
        <f t="shared" si="0"/>
        <v>0</v>
      </c>
      <c r="H27" s="13">
        <f t="shared" si="1"/>
        <v>0</v>
      </c>
      <c r="I27" s="13">
        <f t="shared" si="2"/>
        <v>0</v>
      </c>
      <c r="J27" s="47"/>
      <c r="K27" s="47"/>
      <c r="L27" s="47"/>
      <c r="M27" s="2"/>
      <c r="N27" s="2"/>
      <c r="O27" s="2"/>
      <c r="P27" s="2"/>
    </row>
    <row r="28" spans="1:16" s="4" customFormat="1" ht="15">
      <c r="A28" s="12" t="s">
        <v>21</v>
      </c>
      <c r="B28" s="37">
        <v>37983</v>
      </c>
      <c r="C28" s="34" t="s">
        <v>349</v>
      </c>
      <c r="D28" s="33" t="s">
        <v>234</v>
      </c>
      <c r="E28" s="12">
        <v>40</v>
      </c>
      <c r="F28" s="26"/>
      <c r="G28" s="13">
        <f t="shared" si="0"/>
        <v>0</v>
      </c>
      <c r="H28" s="13">
        <f t="shared" si="1"/>
        <v>0</v>
      </c>
      <c r="I28" s="13">
        <f t="shared" si="2"/>
        <v>0</v>
      </c>
      <c r="J28" s="47"/>
      <c r="K28" s="47"/>
      <c r="L28" s="47"/>
      <c r="M28" s="2"/>
      <c r="N28" s="2"/>
      <c r="O28" s="2"/>
      <c r="P28" s="2"/>
    </row>
    <row r="29" spans="1:16" s="4" customFormat="1" ht="15">
      <c r="A29" s="12" t="s">
        <v>22</v>
      </c>
      <c r="B29" s="37">
        <v>37984</v>
      </c>
      <c r="C29" s="34" t="s">
        <v>350</v>
      </c>
      <c r="D29" s="33" t="s">
        <v>234</v>
      </c>
      <c r="E29" s="12">
        <v>8</v>
      </c>
      <c r="F29" s="26"/>
      <c r="G29" s="13">
        <f t="shared" si="0"/>
        <v>0</v>
      </c>
      <c r="H29" s="13">
        <f t="shared" si="1"/>
        <v>0</v>
      </c>
      <c r="I29" s="13">
        <f t="shared" si="2"/>
        <v>0</v>
      </c>
      <c r="J29" s="47"/>
      <c r="K29" s="47"/>
      <c r="L29" s="47"/>
      <c r="M29" s="2"/>
      <c r="N29" s="2"/>
      <c r="O29" s="2"/>
      <c r="P29" s="2"/>
    </row>
    <row r="30" spans="1:16" s="4" customFormat="1" ht="15">
      <c r="A30" s="12" t="s">
        <v>23</v>
      </c>
      <c r="B30" s="29">
        <v>23635</v>
      </c>
      <c r="C30" s="34" t="s">
        <v>351</v>
      </c>
      <c r="D30" s="33" t="s">
        <v>234</v>
      </c>
      <c r="E30" s="12">
        <v>80</v>
      </c>
      <c r="F30" s="26"/>
      <c r="G30" s="13">
        <f t="shared" si="0"/>
        <v>0</v>
      </c>
      <c r="H30" s="13">
        <f t="shared" si="1"/>
        <v>0</v>
      </c>
      <c r="I30" s="13">
        <f t="shared" si="2"/>
        <v>0</v>
      </c>
      <c r="J30" s="47"/>
      <c r="K30" s="47"/>
      <c r="L30" s="47"/>
      <c r="M30" s="2"/>
      <c r="N30" s="2"/>
      <c r="O30" s="2"/>
      <c r="P30" s="2"/>
    </row>
    <row r="31" spans="1:16" s="4" customFormat="1" ht="15">
      <c r="A31" s="12" t="s">
        <v>24</v>
      </c>
      <c r="B31" s="29">
        <v>37921</v>
      </c>
      <c r="C31" s="34" t="s">
        <v>352</v>
      </c>
      <c r="D31" s="33" t="s">
        <v>234</v>
      </c>
      <c r="E31" s="12">
        <v>128</v>
      </c>
      <c r="F31" s="26"/>
      <c r="G31" s="13">
        <f t="shared" si="0"/>
        <v>0</v>
      </c>
      <c r="H31" s="13">
        <f t="shared" si="1"/>
        <v>0</v>
      </c>
      <c r="I31" s="13">
        <f t="shared" si="2"/>
        <v>0</v>
      </c>
      <c r="J31" s="47"/>
      <c r="K31" s="47"/>
      <c r="L31" s="47"/>
      <c r="M31" s="2"/>
      <c r="N31" s="2"/>
      <c r="O31" s="2"/>
      <c r="P31" s="2"/>
    </row>
    <row r="32" spans="1:16" s="4" customFormat="1" ht="15">
      <c r="A32" s="12" t="s">
        <v>25</v>
      </c>
      <c r="B32" s="29">
        <v>23657</v>
      </c>
      <c r="C32" s="44" t="s">
        <v>469</v>
      </c>
      <c r="D32" s="33" t="s">
        <v>234</v>
      </c>
      <c r="E32" s="12">
        <v>16</v>
      </c>
      <c r="F32" s="26"/>
      <c r="G32" s="13">
        <f t="shared" si="0"/>
        <v>0</v>
      </c>
      <c r="H32" s="13">
        <f t="shared" si="1"/>
        <v>0</v>
      </c>
      <c r="I32" s="13">
        <f t="shared" si="2"/>
        <v>0</v>
      </c>
      <c r="J32" s="47"/>
      <c r="K32" s="47"/>
      <c r="L32" s="47"/>
      <c r="M32" s="2"/>
      <c r="N32" s="2"/>
      <c r="O32" s="2"/>
      <c r="P32" s="2"/>
    </row>
    <row r="33" spans="1:16" s="4" customFormat="1" ht="15">
      <c r="A33" s="12" t="s">
        <v>26</v>
      </c>
      <c r="B33" s="29">
        <v>37560</v>
      </c>
      <c r="C33" s="34" t="s">
        <v>353</v>
      </c>
      <c r="D33" s="33" t="s">
        <v>234</v>
      </c>
      <c r="E33" s="12">
        <v>8</v>
      </c>
      <c r="F33" s="26"/>
      <c r="G33" s="13">
        <f t="shared" si="0"/>
        <v>0</v>
      </c>
      <c r="H33" s="13">
        <f t="shared" si="1"/>
        <v>0</v>
      </c>
      <c r="I33" s="13">
        <f t="shared" si="2"/>
        <v>0</v>
      </c>
      <c r="J33" s="47"/>
      <c r="K33" s="47"/>
      <c r="L33" s="47"/>
      <c r="M33" s="2"/>
      <c r="N33" s="2"/>
      <c r="O33" s="2"/>
      <c r="P33" s="2"/>
    </row>
    <row r="34" spans="1:16" s="4" customFormat="1" ht="15">
      <c r="A34" s="12" t="s">
        <v>27</v>
      </c>
      <c r="B34" s="29">
        <v>37522</v>
      </c>
      <c r="C34" s="34" t="s">
        <v>354</v>
      </c>
      <c r="D34" s="33" t="s">
        <v>234</v>
      </c>
      <c r="E34" s="12">
        <v>8</v>
      </c>
      <c r="F34" s="26"/>
      <c r="G34" s="13">
        <f t="shared" si="0"/>
        <v>0</v>
      </c>
      <c r="H34" s="13">
        <f t="shared" si="1"/>
        <v>0</v>
      </c>
      <c r="I34" s="13">
        <f t="shared" si="2"/>
        <v>0</v>
      </c>
      <c r="J34" s="47"/>
      <c r="K34" s="47"/>
      <c r="L34" s="47"/>
      <c r="M34" s="2"/>
      <c r="N34" s="2"/>
      <c r="O34" s="2"/>
      <c r="P34" s="2"/>
    </row>
    <row r="35" spans="1:16" s="4" customFormat="1" ht="15">
      <c r="A35" s="12" t="s">
        <v>28</v>
      </c>
      <c r="B35" s="29">
        <v>37555</v>
      </c>
      <c r="C35" s="34" t="s">
        <v>355</v>
      </c>
      <c r="D35" s="33" t="s">
        <v>234</v>
      </c>
      <c r="E35" s="12">
        <v>8</v>
      </c>
      <c r="F35" s="26"/>
      <c r="G35" s="13">
        <f t="shared" si="0"/>
        <v>0</v>
      </c>
      <c r="H35" s="13">
        <f t="shared" si="1"/>
        <v>0</v>
      </c>
      <c r="I35" s="13">
        <f t="shared" si="2"/>
        <v>0</v>
      </c>
      <c r="J35" s="47"/>
      <c r="K35" s="47"/>
      <c r="L35" s="47"/>
      <c r="M35" s="2"/>
      <c r="N35" s="2"/>
      <c r="O35" s="2"/>
      <c r="P35" s="2"/>
    </row>
    <row r="36" spans="1:16" s="4" customFormat="1" ht="15">
      <c r="A36" s="12" t="s">
        <v>29</v>
      </c>
      <c r="B36" s="29">
        <v>37922</v>
      </c>
      <c r="C36" s="34" t="s">
        <v>356</v>
      </c>
      <c r="D36" s="33" t="s">
        <v>234</v>
      </c>
      <c r="E36" s="12">
        <v>8</v>
      </c>
      <c r="F36" s="26"/>
      <c r="G36" s="13">
        <f t="shared" si="0"/>
        <v>0</v>
      </c>
      <c r="H36" s="13">
        <f t="shared" si="1"/>
        <v>0</v>
      </c>
      <c r="I36" s="13">
        <f t="shared" si="2"/>
        <v>0</v>
      </c>
      <c r="J36" s="47"/>
      <c r="K36" s="47"/>
      <c r="L36" s="47"/>
      <c r="M36" s="2"/>
      <c r="N36" s="2"/>
      <c r="O36" s="2"/>
      <c r="P36" s="2"/>
    </row>
    <row r="37" spans="1:16" s="4" customFormat="1" ht="15">
      <c r="A37" s="12" t="s">
        <v>30</v>
      </c>
      <c r="B37" s="29">
        <v>37553</v>
      </c>
      <c r="C37" s="34" t="s">
        <v>357</v>
      </c>
      <c r="D37" s="33" t="s">
        <v>234</v>
      </c>
      <c r="E37" s="12">
        <v>8</v>
      </c>
      <c r="F37" s="26"/>
      <c r="G37" s="13">
        <f t="shared" si="0"/>
        <v>0</v>
      </c>
      <c r="H37" s="13">
        <f t="shared" si="1"/>
        <v>0</v>
      </c>
      <c r="I37" s="13">
        <f t="shared" si="2"/>
        <v>0</v>
      </c>
      <c r="J37" s="47"/>
      <c r="K37" s="47"/>
      <c r="L37" s="47"/>
      <c r="M37" s="2"/>
      <c r="N37" s="2"/>
      <c r="O37" s="2"/>
      <c r="P37" s="2"/>
    </row>
    <row r="38" spans="1:16" s="4" customFormat="1" ht="15">
      <c r="A38" s="12" t="s">
        <v>31</v>
      </c>
      <c r="B38" s="29">
        <v>37553</v>
      </c>
      <c r="C38" s="34" t="s">
        <v>357</v>
      </c>
      <c r="D38" s="33" t="s">
        <v>234</v>
      </c>
      <c r="E38" s="12">
        <v>8</v>
      </c>
      <c r="F38" s="26"/>
      <c r="G38" s="13">
        <f t="shared" si="0"/>
        <v>0</v>
      </c>
      <c r="H38" s="13">
        <f t="shared" si="1"/>
        <v>0</v>
      </c>
      <c r="I38" s="13">
        <f t="shared" si="2"/>
        <v>0</v>
      </c>
      <c r="J38" s="47"/>
      <c r="K38" s="47"/>
      <c r="L38" s="47"/>
      <c r="M38" s="2"/>
      <c r="N38" s="2"/>
      <c r="O38" s="2"/>
      <c r="P38" s="2"/>
    </row>
    <row r="39" spans="1:16" s="4" customFormat="1" ht="15">
      <c r="A39" s="12" t="s">
        <v>32</v>
      </c>
      <c r="B39" s="29">
        <v>38125</v>
      </c>
      <c r="C39" s="34" t="s">
        <v>358</v>
      </c>
      <c r="D39" s="33" t="s">
        <v>234</v>
      </c>
      <c r="E39" s="12">
        <v>24</v>
      </c>
      <c r="F39" s="26"/>
      <c r="G39" s="13">
        <f t="shared" si="0"/>
        <v>0</v>
      </c>
      <c r="H39" s="13">
        <f t="shared" si="1"/>
        <v>0</v>
      </c>
      <c r="I39" s="13">
        <f t="shared" si="2"/>
        <v>0</v>
      </c>
      <c r="J39" s="47"/>
      <c r="K39" s="47"/>
      <c r="L39" s="47"/>
      <c r="M39" s="2"/>
      <c r="N39" s="2"/>
      <c r="O39" s="2"/>
      <c r="P39" s="2"/>
    </row>
    <row r="40" spans="1:16" s="4" customFormat="1" ht="15">
      <c r="A40" s="12" t="s">
        <v>33</v>
      </c>
      <c r="B40" s="29">
        <v>38119</v>
      </c>
      <c r="C40" s="34" t="s">
        <v>359</v>
      </c>
      <c r="D40" s="33" t="s">
        <v>234</v>
      </c>
      <c r="E40" s="12">
        <v>16</v>
      </c>
      <c r="F40" s="26"/>
      <c r="G40" s="13">
        <f t="shared" si="0"/>
        <v>0</v>
      </c>
      <c r="H40" s="13">
        <f t="shared" si="1"/>
        <v>0</v>
      </c>
      <c r="I40" s="13">
        <f t="shared" si="2"/>
        <v>0</v>
      </c>
      <c r="J40" s="47"/>
      <c r="K40" s="47"/>
      <c r="L40" s="47"/>
      <c r="M40" s="2"/>
      <c r="N40" s="2"/>
      <c r="O40" s="2"/>
      <c r="P40" s="2"/>
    </row>
    <row r="41" spans="1:16" s="4" customFormat="1" ht="18.75" customHeight="1">
      <c r="A41" s="12" t="s">
        <v>34</v>
      </c>
      <c r="B41" s="29">
        <v>25896</v>
      </c>
      <c r="C41" s="34" t="s">
        <v>360</v>
      </c>
      <c r="D41" s="33" t="s">
        <v>234</v>
      </c>
      <c r="E41" s="12">
        <v>304</v>
      </c>
      <c r="F41" s="26"/>
      <c r="G41" s="13">
        <f t="shared" si="0"/>
        <v>0</v>
      </c>
      <c r="H41" s="13">
        <f t="shared" si="1"/>
        <v>0</v>
      </c>
      <c r="I41" s="13">
        <f t="shared" si="2"/>
        <v>0</v>
      </c>
      <c r="J41" s="47"/>
      <c r="K41" s="47"/>
      <c r="L41" s="47"/>
      <c r="M41" s="2"/>
      <c r="N41" s="2"/>
      <c r="O41" s="2"/>
      <c r="P41" s="2"/>
    </row>
    <row r="42" spans="1:16" s="4" customFormat="1" ht="15">
      <c r="A42" s="12" t="s">
        <v>35</v>
      </c>
      <c r="B42" s="29">
        <v>38129</v>
      </c>
      <c r="C42" s="34" t="s">
        <v>361</v>
      </c>
      <c r="D42" s="33" t="s">
        <v>234</v>
      </c>
      <c r="E42" s="12">
        <v>8</v>
      </c>
      <c r="F42" s="26"/>
      <c r="G42" s="13">
        <f t="shared" si="0"/>
        <v>0</v>
      </c>
      <c r="H42" s="13">
        <f t="shared" si="1"/>
        <v>0</v>
      </c>
      <c r="I42" s="13">
        <f t="shared" si="2"/>
        <v>0</v>
      </c>
      <c r="J42" s="47"/>
      <c r="K42" s="47"/>
      <c r="L42" s="47"/>
      <c r="M42" s="2"/>
      <c r="N42" s="2"/>
      <c r="O42" s="2"/>
      <c r="P42" s="2"/>
    </row>
    <row r="43" spans="1:16" s="4" customFormat="1" ht="15">
      <c r="A43" s="12" t="s">
        <v>36</v>
      </c>
      <c r="B43" s="29">
        <v>37512</v>
      </c>
      <c r="C43" s="34" t="s">
        <v>416</v>
      </c>
      <c r="D43" s="43" t="s">
        <v>488</v>
      </c>
      <c r="E43" s="12">
        <v>8</v>
      </c>
      <c r="F43" s="26"/>
      <c r="G43" s="13">
        <f t="shared" si="0"/>
        <v>0</v>
      </c>
      <c r="H43" s="13">
        <f t="shared" si="1"/>
        <v>0</v>
      </c>
      <c r="I43" s="13">
        <f t="shared" si="2"/>
        <v>0</v>
      </c>
      <c r="J43" s="47"/>
      <c r="K43" s="47"/>
      <c r="L43" s="47"/>
      <c r="M43" s="2"/>
      <c r="N43" s="2"/>
      <c r="O43" s="2"/>
      <c r="P43" s="2"/>
    </row>
    <row r="44" spans="1:16" s="4" customFormat="1" ht="18" customHeight="1">
      <c r="A44" s="12" t="s">
        <v>37</v>
      </c>
      <c r="B44" s="29">
        <v>38115</v>
      </c>
      <c r="C44" s="34" t="s">
        <v>362</v>
      </c>
      <c r="D44" s="33" t="s">
        <v>234</v>
      </c>
      <c r="E44" s="12">
        <v>8</v>
      </c>
      <c r="F44" s="26"/>
      <c r="G44" s="13">
        <f t="shared" si="0"/>
        <v>0</v>
      </c>
      <c r="H44" s="13">
        <f t="shared" si="1"/>
        <v>0</v>
      </c>
      <c r="I44" s="13">
        <f t="shared" si="2"/>
        <v>0</v>
      </c>
      <c r="J44" s="47"/>
      <c r="K44" s="47"/>
      <c r="L44" s="47"/>
      <c r="M44" s="2"/>
      <c r="N44" s="2"/>
      <c r="O44" s="2"/>
      <c r="P44" s="2"/>
    </row>
    <row r="45" spans="1:16" s="4" customFormat="1" ht="15">
      <c r="A45" s="12" t="s">
        <v>38</v>
      </c>
      <c r="B45" s="29">
        <v>37920</v>
      </c>
      <c r="C45" s="34" t="s">
        <v>363</v>
      </c>
      <c r="D45" s="33" t="s">
        <v>234</v>
      </c>
      <c r="E45" s="12">
        <v>8</v>
      </c>
      <c r="F45" s="26"/>
      <c r="G45" s="13">
        <f t="shared" si="0"/>
        <v>0</v>
      </c>
      <c r="H45" s="13">
        <f t="shared" si="1"/>
        <v>0</v>
      </c>
      <c r="I45" s="13">
        <f t="shared" si="2"/>
        <v>0</v>
      </c>
      <c r="J45" s="47"/>
      <c r="K45" s="47"/>
      <c r="L45" s="47"/>
      <c r="M45" s="2"/>
      <c r="N45" s="2"/>
      <c r="O45" s="2"/>
      <c r="P45" s="2"/>
    </row>
    <row r="46" spans="1:16" s="4" customFormat="1" ht="15">
      <c r="A46" s="12" t="s">
        <v>39</v>
      </c>
      <c r="B46" s="29">
        <v>37146</v>
      </c>
      <c r="C46" s="34" t="s">
        <v>364</v>
      </c>
      <c r="D46" s="33" t="s">
        <v>234</v>
      </c>
      <c r="E46" s="12">
        <v>8</v>
      </c>
      <c r="F46" s="26"/>
      <c r="G46" s="13">
        <f t="shared" si="0"/>
        <v>0</v>
      </c>
      <c r="H46" s="13">
        <f t="shared" si="1"/>
        <v>0</v>
      </c>
      <c r="I46" s="13">
        <f t="shared" si="2"/>
        <v>0</v>
      </c>
      <c r="J46" s="47"/>
      <c r="K46" s="47"/>
      <c r="L46" s="47"/>
      <c r="M46" s="2"/>
      <c r="N46" s="2"/>
      <c r="O46" s="2"/>
      <c r="P46" s="2"/>
    </row>
    <row r="47" spans="1:16" s="4" customFormat="1" ht="15">
      <c r="A47" s="12" t="s">
        <v>40</v>
      </c>
      <c r="B47" s="29">
        <v>37148</v>
      </c>
      <c r="C47" s="34" t="s">
        <v>365</v>
      </c>
      <c r="D47" s="33" t="s">
        <v>234</v>
      </c>
      <c r="E47" s="12">
        <v>8</v>
      </c>
      <c r="F47" s="26"/>
      <c r="G47" s="13">
        <f t="shared" si="0"/>
        <v>0</v>
      </c>
      <c r="H47" s="13">
        <f t="shared" si="1"/>
        <v>0</v>
      </c>
      <c r="I47" s="13">
        <f t="shared" si="2"/>
        <v>0</v>
      </c>
      <c r="J47" s="47"/>
      <c r="K47" s="47"/>
      <c r="L47" s="47"/>
      <c r="M47" s="2"/>
      <c r="N47" s="2"/>
      <c r="O47" s="2"/>
      <c r="P47" s="2"/>
    </row>
    <row r="48" spans="1:16" s="4" customFormat="1" ht="15">
      <c r="A48" s="12" t="s">
        <v>41</v>
      </c>
      <c r="B48" s="29">
        <v>36132</v>
      </c>
      <c r="C48" s="34" t="s">
        <v>366</v>
      </c>
      <c r="D48" s="33" t="s">
        <v>234</v>
      </c>
      <c r="E48" s="12">
        <v>8</v>
      </c>
      <c r="F48" s="26"/>
      <c r="G48" s="13">
        <f t="shared" si="0"/>
        <v>0</v>
      </c>
      <c r="H48" s="13">
        <f t="shared" si="1"/>
        <v>0</v>
      </c>
      <c r="I48" s="13">
        <f t="shared" si="2"/>
        <v>0</v>
      </c>
      <c r="J48" s="47"/>
      <c r="K48" s="47"/>
      <c r="L48" s="47"/>
      <c r="M48" s="2"/>
      <c r="N48" s="2"/>
      <c r="O48" s="2"/>
      <c r="P48" s="2"/>
    </row>
    <row r="49" spans="1:16" s="4" customFormat="1" ht="15">
      <c r="A49" s="12" t="s">
        <v>42</v>
      </c>
      <c r="B49" s="29">
        <v>36513</v>
      </c>
      <c r="C49" s="46" t="s">
        <v>367</v>
      </c>
      <c r="D49" s="33" t="s">
        <v>234</v>
      </c>
      <c r="E49" s="12">
        <v>16</v>
      </c>
      <c r="F49" s="26"/>
      <c r="G49" s="13">
        <f t="shared" si="0"/>
        <v>0</v>
      </c>
      <c r="H49" s="13">
        <f t="shared" si="1"/>
        <v>0</v>
      </c>
      <c r="I49" s="13">
        <f t="shared" si="2"/>
        <v>0</v>
      </c>
      <c r="J49" s="47"/>
      <c r="K49" s="47"/>
      <c r="L49" s="47"/>
      <c r="M49" s="2"/>
      <c r="N49" s="2"/>
      <c r="O49" s="2"/>
      <c r="P49" s="2"/>
    </row>
    <row r="50" spans="1:16" s="4" customFormat="1" ht="30">
      <c r="A50" s="12" t="s">
        <v>43</v>
      </c>
      <c r="B50" s="29" t="s">
        <v>417</v>
      </c>
      <c r="C50" s="34" t="s">
        <v>368</v>
      </c>
      <c r="D50" s="33" t="s">
        <v>234</v>
      </c>
      <c r="E50" s="12">
        <v>8</v>
      </c>
      <c r="F50" s="26"/>
      <c r="G50" s="13">
        <f t="shared" si="0"/>
        <v>0</v>
      </c>
      <c r="H50" s="13">
        <f t="shared" si="1"/>
        <v>0</v>
      </c>
      <c r="I50" s="13">
        <f t="shared" si="2"/>
        <v>0</v>
      </c>
      <c r="J50" s="47"/>
      <c r="K50" s="47"/>
      <c r="L50" s="47"/>
      <c r="M50" s="2"/>
      <c r="N50" s="2"/>
      <c r="O50" s="2"/>
      <c r="P50" s="2"/>
    </row>
    <row r="51" spans="1:16" s="4" customFormat="1" ht="30">
      <c r="A51" s="12" t="s">
        <v>44</v>
      </c>
      <c r="B51" s="29" t="s">
        <v>418</v>
      </c>
      <c r="C51" s="34" t="s">
        <v>369</v>
      </c>
      <c r="D51" s="33" t="s">
        <v>234</v>
      </c>
      <c r="E51" s="12">
        <v>24</v>
      </c>
      <c r="F51" s="26"/>
      <c r="G51" s="13">
        <f t="shared" si="0"/>
        <v>0</v>
      </c>
      <c r="H51" s="13">
        <f t="shared" si="1"/>
        <v>0</v>
      </c>
      <c r="I51" s="13">
        <f t="shared" si="2"/>
        <v>0</v>
      </c>
      <c r="J51" s="47"/>
      <c r="K51" s="47"/>
      <c r="L51" s="47"/>
      <c r="M51" s="2"/>
      <c r="N51" s="2"/>
      <c r="O51" s="2"/>
      <c r="P51" s="2"/>
    </row>
    <row r="52" spans="1:16" s="4" customFormat="1" ht="15">
      <c r="A52" s="12" t="s">
        <v>45</v>
      </c>
      <c r="B52" s="29">
        <v>37534</v>
      </c>
      <c r="C52" s="34" t="s">
        <v>370</v>
      </c>
      <c r="D52" s="33" t="s">
        <v>234</v>
      </c>
      <c r="E52" s="12">
        <v>48</v>
      </c>
      <c r="F52" s="26"/>
      <c r="G52" s="13">
        <f t="shared" si="0"/>
        <v>0</v>
      </c>
      <c r="H52" s="13">
        <f t="shared" si="1"/>
        <v>0</v>
      </c>
      <c r="I52" s="13">
        <f t="shared" si="2"/>
        <v>0</v>
      </c>
      <c r="J52" s="47"/>
      <c r="K52" s="47"/>
      <c r="L52" s="47"/>
      <c r="M52" s="2"/>
      <c r="N52" s="2"/>
      <c r="O52" s="2"/>
      <c r="P52" s="2"/>
    </row>
    <row r="53" spans="1:16" s="4" customFormat="1" ht="15">
      <c r="A53" s="12" t="s">
        <v>46</v>
      </c>
      <c r="B53" s="29">
        <v>37917</v>
      </c>
      <c r="C53" s="34" t="s">
        <v>371</v>
      </c>
      <c r="D53" s="43" t="s">
        <v>235</v>
      </c>
      <c r="E53" s="12">
        <v>120</v>
      </c>
      <c r="F53" s="26"/>
      <c r="G53" s="13">
        <f t="shared" si="0"/>
        <v>0</v>
      </c>
      <c r="H53" s="13">
        <f t="shared" si="1"/>
        <v>0</v>
      </c>
      <c r="I53" s="13">
        <f t="shared" si="2"/>
        <v>0</v>
      </c>
      <c r="J53" s="47"/>
      <c r="K53" s="47"/>
      <c r="L53" s="47"/>
      <c r="M53" s="2"/>
      <c r="N53" s="2"/>
      <c r="O53" s="2"/>
      <c r="P53" s="2"/>
    </row>
    <row r="54" spans="1:16" s="4" customFormat="1" ht="15">
      <c r="A54" s="12" t="s">
        <v>47</v>
      </c>
      <c r="B54" s="29">
        <v>38123</v>
      </c>
      <c r="C54" s="34" t="s">
        <v>372</v>
      </c>
      <c r="D54" s="33" t="s">
        <v>234</v>
      </c>
      <c r="E54" s="12">
        <v>40</v>
      </c>
      <c r="F54" s="26"/>
      <c r="G54" s="13">
        <f t="shared" si="0"/>
        <v>0</v>
      </c>
      <c r="H54" s="13">
        <f t="shared" si="1"/>
        <v>0</v>
      </c>
      <c r="I54" s="13">
        <f t="shared" si="2"/>
        <v>0</v>
      </c>
      <c r="J54" s="47"/>
      <c r="K54" s="47"/>
      <c r="L54" s="47"/>
      <c r="M54" s="2"/>
      <c r="N54" s="2"/>
      <c r="O54" s="2"/>
      <c r="P54" s="2"/>
    </row>
    <row r="55" spans="1:16" s="4" customFormat="1" ht="15">
      <c r="A55" s="12" t="s">
        <v>48</v>
      </c>
      <c r="B55" s="29">
        <v>38122</v>
      </c>
      <c r="C55" s="34" t="s">
        <v>373</v>
      </c>
      <c r="D55" s="33" t="s">
        <v>234</v>
      </c>
      <c r="E55" s="12">
        <v>40</v>
      </c>
      <c r="F55" s="26"/>
      <c r="G55" s="13">
        <f t="shared" si="0"/>
        <v>0</v>
      </c>
      <c r="H55" s="13">
        <f t="shared" si="1"/>
        <v>0</v>
      </c>
      <c r="I55" s="13">
        <f t="shared" si="2"/>
        <v>0</v>
      </c>
      <c r="J55" s="47"/>
      <c r="K55" s="47"/>
      <c r="L55" s="47"/>
      <c r="M55" s="2"/>
      <c r="N55" s="2"/>
      <c r="O55" s="2"/>
      <c r="P55" s="2"/>
    </row>
    <row r="56" spans="1:16" s="4" customFormat="1" ht="15">
      <c r="A56" s="12" t="s">
        <v>49</v>
      </c>
      <c r="B56" s="29">
        <v>37561</v>
      </c>
      <c r="C56" s="34" t="s">
        <v>374</v>
      </c>
      <c r="D56" s="33" t="s">
        <v>234</v>
      </c>
      <c r="E56" s="12">
        <v>8</v>
      </c>
      <c r="F56" s="26"/>
      <c r="G56" s="13">
        <f t="shared" si="0"/>
        <v>0</v>
      </c>
      <c r="H56" s="13">
        <f t="shared" si="1"/>
        <v>0</v>
      </c>
      <c r="I56" s="13">
        <f t="shared" si="2"/>
        <v>0</v>
      </c>
      <c r="J56" s="47"/>
      <c r="K56" s="47"/>
      <c r="L56" s="47"/>
      <c r="M56" s="2"/>
      <c r="N56" s="2"/>
      <c r="O56" s="2"/>
      <c r="P56" s="2"/>
    </row>
    <row r="57" spans="1:16" s="4" customFormat="1" ht="15">
      <c r="A57" s="12" t="s">
        <v>50</v>
      </c>
      <c r="B57" s="29">
        <v>37923</v>
      </c>
      <c r="C57" s="34" t="s">
        <v>375</v>
      </c>
      <c r="D57" s="33" t="s">
        <v>234</v>
      </c>
      <c r="E57" s="12">
        <v>8</v>
      </c>
      <c r="F57" s="26"/>
      <c r="G57" s="13">
        <f t="shared" si="0"/>
        <v>0</v>
      </c>
      <c r="H57" s="13">
        <f t="shared" si="1"/>
        <v>0</v>
      </c>
      <c r="I57" s="13">
        <f t="shared" si="2"/>
        <v>0</v>
      </c>
      <c r="J57" s="47"/>
      <c r="K57" s="47"/>
      <c r="L57" s="47"/>
      <c r="M57" s="2"/>
      <c r="N57" s="2"/>
      <c r="O57" s="2"/>
      <c r="P57" s="2"/>
    </row>
    <row r="58" spans="1:16" s="4" customFormat="1" ht="15">
      <c r="A58" s="12" t="s">
        <v>51</v>
      </c>
      <c r="B58" s="29">
        <v>37552</v>
      </c>
      <c r="C58" s="34" t="s">
        <v>376</v>
      </c>
      <c r="D58" s="33" t="s">
        <v>234</v>
      </c>
      <c r="E58" s="12">
        <v>8</v>
      </c>
      <c r="F58" s="26"/>
      <c r="G58" s="13">
        <f t="shared" si="0"/>
        <v>0</v>
      </c>
      <c r="H58" s="13">
        <f t="shared" si="1"/>
        <v>0</v>
      </c>
      <c r="I58" s="13">
        <f t="shared" si="2"/>
        <v>0</v>
      </c>
      <c r="J58" s="47"/>
      <c r="K58" s="47"/>
      <c r="L58" s="47"/>
      <c r="M58" s="2"/>
      <c r="N58" s="2"/>
      <c r="O58" s="2"/>
      <c r="P58" s="2"/>
    </row>
    <row r="59" spans="1:16" s="4" customFormat="1" ht="15">
      <c r="A59" s="12" t="s">
        <v>52</v>
      </c>
      <c r="B59" s="29">
        <v>37524</v>
      </c>
      <c r="C59" s="34" t="s">
        <v>377</v>
      </c>
      <c r="D59" s="33" t="s">
        <v>234</v>
      </c>
      <c r="E59" s="12">
        <v>8</v>
      </c>
      <c r="F59" s="26"/>
      <c r="G59" s="13">
        <f t="shared" si="0"/>
        <v>0</v>
      </c>
      <c r="H59" s="13">
        <f t="shared" si="1"/>
        <v>0</v>
      </c>
      <c r="I59" s="13">
        <f t="shared" si="2"/>
        <v>0</v>
      </c>
      <c r="J59" s="47"/>
      <c r="K59" s="47"/>
      <c r="L59" s="47"/>
      <c r="M59" s="2"/>
      <c r="N59" s="2"/>
      <c r="O59" s="2"/>
      <c r="P59" s="2"/>
    </row>
    <row r="60" spans="1:16" s="4" customFormat="1" ht="15">
      <c r="A60" s="12" t="s">
        <v>53</v>
      </c>
      <c r="B60" s="29">
        <v>37908</v>
      </c>
      <c r="C60" s="34" t="s">
        <v>378</v>
      </c>
      <c r="D60" s="33" t="s">
        <v>234</v>
      </c>
      <c r="E60" s="12">
        <v>24</v>
      </c>
      <c r="F60" s="26"/>
      <c r="G60" s="13">
        <f t="shared" si="0"/>
        <v>0</v>
      </c>
      <c r="H60" s="13">
        <f t="shared" si="1"/>
        <v>0</v>
      </c>
      <c r="I60" s="13">
        <f t="shared" si="2"/>
        <v>0</v>
      </c>
      <c r="J60" s="47"/>
      <c r="K60" s="47"/>
      <c r="L60" s="47"/>
      <c r="M60" s="2"/>
      <c r="N60" s="2"/>
      <c r="O60" s="2"/>
      <c r="P60" s="2"/>
    </row>
    <row r="61" spans="1:16" s="4" customFormat="1" ht="15">
      <c r="A61" s="12" t="s">
        <v>54</v>
      </c>
      <c r="B61" s="29">
        <v>37907</v>
      </c>
      <c r="C61" s="34" t="s">
        <v>379</v>
      </c>
      <c r="D61" s="33" t="s">
        <v>234</v>
      </c>
      <c r="E61" s="12">
        <v>8</v>
      </c>
      <c r="F61" s="26"/>
      <c r="G61" s="13">
        <f t="shared" si="0"/>
        <v>0</v>
      </c>
      <c r="H61" s="13">
        <f t="shared" si="1"/>
        <v>0</v>
      </c>
      <c r="I61" s="13">
        <f t="shared" si="2"/>
        <v>0</v>
      </c>
      <c r="J61" s="47"/>
      <c r="K61" s="47"/>
      <c r="L61" s="47"/>
      <c r="M61" s="2"/>
      <c r="N61" s="2"/>
      <c r="O61" s="2"/>
      <c r="P61" s="2"/>
    </row>
    <row r="62" spans="1:16" s="4" customFormat="1" ht="15">
      <c r="A62" s="12" t="s">
        <v>55</v>
      </c>
      <c r="B62" s="29">
        <v>37919</v>
      </c>
      <c r="C62" s="34" t="s">
        <v>380</v>
      </c>
      <c r="D62" s="33" t="s">
        <v>234</v>
      </c>
      <c r="E62" s="12">
        <v>8</v>
      </c>
      <c r="F62" s="26"/>
      <c r="G62" s="13">
        <f t="shared" si="0"/>
        <v>0</v>
      </c>
      <c r="H62" s="13">
        <f t="shared" si="1"/>
        <v>0</v>
      </c>
      <c r="I62" s="13">
        <f t="shared" si="2"/>
        <v>0</v>
      </c>
      <c r="J62" s="47"/>
      <c r="K62" s="47"/>
      <c r="L62" s="47"/>
      <c r="M62" s="2"/>
      <c r="N62" s="2"/>
      <c r="O62" s="2"/>
      <c r="P62" s="2"/>
    </row>
    <row r="63" spans="1:16" s="4" customFormat="1" ht="15">
      <c r="A63" s="12" t="s">
        <v>56</v>
      </c>
      <c r="B63" s="29">
        <v>38114</v>
      </c>
      <c r="C63" s="34" t="s">
        <v>381</v>
      </c>
      <c r="D63" s="33" t="s">
        <v>234</v>
      </c>
      <c r="E63" s="12">
        <v>8</v>
      </c>
      <c r="F63" s="26"/>
      <c r="G63" s="13">
        <f t="shared" si="0"/>
        <v>0</v>
      </c>
      <c r="H63" s="13">
        <f t="shared" si="1"/>
        <v>0</v>
      </c>
      <c r="I63" s="13">
        <f t="shared" si="2"/>
        <v>0</v>
      </c>
      <c r="J63" s="47"/>
      <c r="K63" s="47"/>
      <c r="L63" s="47"/>
      <c r="M63" s="2"/>
      <c r="N63" s="2"/>
      <c r="O63" s="2"/>
      <c r="P63" s="2"/>
    </row>
    <row r="64" spans="1:16" s="4" customFormat="1" ht="15">
      <c r="A64" s="12" t="s">
        <v>57</v>
      </c>
      <c r="B64" s="29">
        <v>36115</v>
      </c>
      <c r="C64" s="34" t="s">
        <v>382</v>
      </c>
      <c r="D64" s="33" t="s">
        <v>234</v>
      </c>
      <c r="E64" s="12">
        <v>24</v>
      </c>
      <c r="F64" s="26"/>
      <c r="G64" s="13">
        <f t="shared" si="0"/>
        <v>0</v>
      </c>
      <c r="H64" s="13">
        <f t="shared" si="1"/>
        <v>0</v>
      </c>
      <c r="I64" s="13">
        <f t="shared" si="2"/>
        <v>0</v>
      </c>
      <c r="J64" s="47"/>
      <c r="K64" s="47"/>
      <c r="L64" s="47"/>
      <c r="M64" s="2"/>
      <c r="N64" s="2"/>
      <c r="O64" s="2"/>
      <c r="P64" s="2"/>
    </row>
    <row r="65" spans="1:16" s="4" customFormat="1" ht="15">
      <c r="A65" s="12" t="s">
        <v>58</v>
      </c>
      <c r="B65" s="29">
        <v>37531</v>
      </c>
      <c r="C65" s="34" t="s">
        <v>383</v>
      </c>
      <c r="D65" s="33" t="s">
        <v>234</v>
      </c>
      <c r="E65" s="12">
        <v>80</v>
      </c>
      <c r="F65" s="26"/>
      <c r="G65" s="13">
        <f aca="true" t="shared" si="3" ref="G65:G75">F65*1.21</f>
        <v>0</v>
      </c>
      <c r="H65" s="13">
        <f t="shared" si="1"/>
        <v>0</v>
      </c>
      <c r="I65" s="13">
        <f t="shared" si="2"/>
        <v>0</v>
      </c>
      <c r="J65" s="47"/>
      <c r="K65" s="47"/>
      <c r="L65" s="47"/>
      <c r="M65" s="2"/>
      <c r="N65" s="2"/>
      <c r="O65" s="2"/>
      <c r="P65" s="2"/>
    </row>
    <row r="66" spans="1:16" s="4" customFormat="1" ht="15">
      <c r="A66" s="12" t="s">
        <v>59</v>
      </c>
      <c r="B66" s="29">
        <v>37530</v>
      </c>
      <c r="C66" s="34" t="s">
        <v>384</v>
      </c>
      <c r="D66" s="33" t="s">
        <v>234</v>
      </c>
      <c r="E66" s="12">
        <v>80</v>
      </c>
      <c r="F66" s="26"/>
      <c r="G66" s="13">
        <f t="shared" si="3"/>
        <v>0</v>
      </c>
      <c r="H66" s="13">
        <f t="shared" si="1"/>
        <v>0</v>
      </c>
      <c r="I66" s="13">
        <f t="shared" si="2"/>
        <v>0</v>
      </c>
      <c r="J66" s="47"/>
      <c r="K66" s="47"/>
      <c r="L66" s="47"/>
      <c r="M66" s="2"/>
      <c r="N66" s="2"/>
      <c r="O66" s="2"/>
      <c r="P66" s="2"/>
    </row>
    <row r="67" spans="1:16" s="4" customFormat="1" ht="15">
      <c r="A67" s="12" t="s">
        <v>60</v>
      </c>
      <c r="B67" s="29">
        <v>37532</v>
      </c>
      <c r="C67" s="34" t="s">
        <v>385</v>
      </c>
      <c r="D67" s="33" t="s">
        <v>234</v>
      </c>
      <c r="E67" s="12">
        <v>80</v>
      </c>
      <c r="F67" s="26"/>
      <c r="G67" s="13">
        <f t="shared" si="3"/>
        <v>0</v>
      </c>
      <c r="H67" s="13">
        <f t="shared" si="1"/>
        <v>0</v>
      </c>
      <c r="I67" s="13">
        <f t="shared" si="2"/>
        <v>0</v>
      </c>
      <c r="J67" s="47"/>
      <c r="K67" s="47"/>
      <c r="L67" s="47"/>
      <c r="M67" s="2"/>
      <c r="N67" s="2"/>
      <c r="O67" s="2"/>
      <c r="P67" s="2"/>
    </row>
    <row r="68" spans="1:16" s="4" customFormat="1" ht="15">
      <c r="A68" s="12" t="s">
        <v>61</v>
      </c>
      <c r="B68" s="29">
        <v>36830</v>
      </c>
      <c r="C68" s="34" t="s">
        <v>386</v>
      </c>
      <c r="D68" s="33" t="s">
        <v>234</v>
      </c>
      <c r="E68" s="12">
        <v>80</v>
      </c>
      <c r="F68" s="26"/>
      <c r="G68" s="13">
        <f t="shared" si="3"/>
        <v>0</v>
      </c>
      <c r="H68" s="13">
        <f t="shared" si="1"/>
        <v>0</v>
      </c>
      <c r="I68" s="13">
        <f t="shared" si="2"/>
        <v>0</v>
      </c>
      <c r="J68" s="47"/>
      <c r="K68" s="47"/>
      <c r="L68" s="47"/>
      <c r="M68" s="2"/>
      <c r="N68" s="2"/>
      <c r="O68" s="2"/>
      <c r="P68" s="2"/>
    </row>
    <row r="69" spans="1:16" s="4" customFormat="1" ht="15">
      <c r="A69" s="12" t="s">
        <v>62</v>
      </c>
      <c r="B69" s="29">
        <v>36828</v>
      </c>
      <c r="C69" s="34" t="s">
        <v>387</v>
      </c>
      <c r="D69" s="33" t="s">
        <v>234</v>
      </c>
      <c r="E69" s="12">
        <v>80</v>
      </c>
      <c r="F69" s="26"/>
      <c r="G69" s="13">
        <f t="shared" si="3"/>
        <v>0</v>
      </c>
      <c r="H69" s="13">
        <f t="shared" si="1"/>
        <v>0</v>
      </c>
      <c r="I69" s="13">
        <f t="shared" si="2"/>
        <v>0</v>
      </c>
      <c r="J69" s="47"/>
      <c r="K69" s="47"/>
      <c r="L69" s="47"/>
      <c r="M69" s="2"/>
      <c r="N69" s="2"/>
      <c r="O69" s="2"/>
      <c r="P69" s="2"/>
    </row>
    <row r="70" spans="1:16" s="4" customFormat="1" ht="15">
      <c r="A70" s="12" t="s">
        <v>63</v>
      </c>
      <c r="B70" s="29">
        <v>37533</v>
      </c>
      <c r="C70" s="34" t="s">
        <v>388</v>
      </c>
      <c r="D70" s="33" t="s">
        <v>234</v>
      </c>
      <c r="E70" s="12">
        <v>80</v>
      </c>
      <c r="F70" s="26"/>
      <c r="G70" s="13">
        <f t="shared" si="3"/>
        <v>0</v>
      </c>
      <c r="H70" s="13">
        <f t="shared" si="1"/>
        <v>0</v>
      </c>
      <c r="I70" s="13">
        <f t="shared" si="2"/>
        <v>0</v>
      </c>
      <c r="J70" s="47"/>
      <c r="K70" s="47"/>
      <c r="L70" s="47"/>
      <c r="M70" s="2"/>
      <c r="N70" s="2"/>
      <c r="O70" s="2"/>
      <c r="P70" s="2"/>
    </row>
    <row r="71" spans="1:16" s="4" customFormat="1" ht="15">
      <c r="A71" s="12" t="s">
        <v>64</v>
      </c>
      <c r="B71" s="29">
        <v>36829</v>
      </c>
      <c r="C71" s="34" t="s">
        <v>389</v>
      </c>
      <c r="D71" s="33" t="s">
        <v>234</v>
      </c>
      <c r="E71" s="12">
        <v>80</v>
      </c>
      <c r="F71" s="26"/>
      <c r="G71" s="13">
        <f t="shared" si="3"/>
        <v>0</v>
      </c>
      <c r="H71" s="13">
        <f t="shared" si="1"/>
        <v>0</v>
      </c>
      <c r="I71" s="13">
        <f t="shared" si="2"/>
        <v>0</v>
      </c>
      <c r="J71" s="47"/>
      <c r="K71" s="47"/>
      <c r="L71" s="47"/>
      <c r="M71" s="2"/>
      <c r="N71" s="2"/>
      <c r="O71" s="2"/>
      <c r="P71" s="2"/>
    </row>
    <row r="72" spans="1:16" s="4" customFormat="1" ht="15">
      <c r="A72" s="12" t="s">
        <v>65</v>
      </c>
      <c r="B72" s="29">
        <v>37138</v>
      </c>
      <c r="C72" s="34" t="s">
        <v>390</v>
      </c>
      <c r="D72" s="33" t="s">
        <v>234</v>
      </c>
      <c r="E72" s="12">
        <v>144</v>
      </c>
      <c r="F72" s="26"/>
      <c r="G72" s="13">
        <f t="shared" si="3"/>
        <v>0</v>
      </c>
      <c r="H72" s="13">
        <f t="shared" si="1"/>
        <v>0</v>
      </c>
      <c r="I72" s="13">
        <f t="shared" si="2"/>
        <v>0</v>
      </c>
      <c r="J72" s="47"/>
      <c r="K72" s="47"/>
      <c r="L72" s="47"/>
      <c r="M72" s="2"/>
      <c r="N72" s="2"/>
      <c r="O72" s="2"/>
      <c r="P72" s="2"/>
    </row>
    <row r="73" spans="1:16" s="4" customFormat="1" ht="15">
      <c r="A73" s="12" t="s">
        <v>66</v>
      </c>
      <c r="B73" s="36"/>
      <c r="C73" s="34" t="s">
        <v>407</v>
      </c>
      <c r="D73" s="33" t="s">
        <v>234</v>
      </c>
      <c r="E73" s="12">
        <v>8</v>
      </c>
      <c r="F73" s="26"/>
      <c r="G73" s="13">
        <f t="shared" si="3"/>
        <v>0</v>
      </c>
      <c r="H73" s="13">
        <f t="shared" si="1"/>
        <v>0</v>
      </c>
      <c r="I73" s="13">
        <f t="shared" si="2"/>
        <v>0</v>
      </c>
      <c r="J73" s="47"/>
      <c r="K73" s="47"/>
      <c r="L73" s="47"/>
      <c r="M73" s="2"/>
      <c r="N73" s="2"/>
      <c r="O73" s="2"/>
      <c r="P73" s="2"/>
    </row>
    <row r="74" spans="1:16" s="4" customFormat="1" ht="15">
      <c r="A74" s="12" t="s">
        <v>67</v>
      </c>
      <c r="B74" s="29">
        <v>37982</v>
      </c>
      <c r="C74" s="34" t="s">
        <v>391</v>
      </c>
      <c r="D74" s="33" t="s">
        <v>234</v>
      </c>
      <c r="E74" s="12">
        <v>40</v>
      </c>
      <c r="F74" s="26"/>
      <c r="G74" s="13">
        <f t="shared" si="3"/>
        <v>0</v>
      </c>
      <c r="H74" s="13">
        <f aca="true" t="shared" si="4" ref="H74:H81">ROUND(F74*E74,2)</f>
        <v>0</v>
      </c>
      <c r="I74" s="13">
        <f aca="true" t="shared" si="5" ref="I74:I81">ROUND(G74*E74,2)</f>
        <v>0</v>
      </c>
      <c r="J74" s="47"/>
      <c r="K74" s="47"/>
      <c r="L74" s="47"/>
      <c r="M74" s="2"/>
      <c r="N74" s="2"/>
      <c r="O74" s="2"/>
      <c r="P74" s="2"/>
    </row>
    <row r="75" spans="1:16" s="4" customFormat="1" ht="15">
      <c r="A75" s="12" t="s">
        <v>68</v>
      </c>
      <c r="B75" s="29">
        <v>37981</v>
      </c>
      <c r="C75" s="34" t="s">
        <v>392</v>
      </c>
      <c r="D75" s="33" t="s">
        <v>234</v>
      </c>
      <c r="E75" s="12">
        <v>8</v>
      </c>
      <c r="F75" s="26"/>
      <c r="G75" s="13">
        <f t="shared" si="3"/>
        <v>0</v>
      </c>
      <c r="H75" s="13">
        <f t="shared" si="4"/>
        <v>0</v>
      </c>
      <c r="I75" s="13">
        <f t="shared" si="5"/>
        <v>0</v>
      </c>
      <c r="J75" s="47"/>
      <c r="K75" s="47"/>
      <c r="L75" s="47"/>
      <c r="M75" s="2"/>
      <c r="N75" s="2"/>
      <c r="O75" s="2"/>
      <c r="P75" s="2"/>
    </row>
    <row r="76" spans="1:16" s="4" customFormat="1" ht="15">
      <c r="A76" s="12" t="s">
        <v>69</v>
      </c>
      <c r="B76" s="29">
        <v>37918</v>
      </c>
      <c r="C76" s="34" t="s">
        <v>393</v>
      </c>
      <c r="D76" s="33" t="s">
        <v>234</v>
      </c>
      <c r="E76" s="12">
        <v>24</v>
      </c>
      <c r="F76" s="26"/>
      <c r="G76" s="13">
        <f t="shared" si="0"/>
        <v>0</v>
      </c>
      <c r="H76" s="13">
        <f t="shared" si="4"/>
        <v>0</v>
      </c>
      <c r="I76" s="13">
        <f t="shared" si="5"/>
        <v>0</v>
      </c>
      <c r="J76" s="47"/>
      <c r="K76" s="47"/>
      <c r="L76" s="47"/>
      <c r="M76" s="2"/>
      <c r="N76" s="2"/>
      <c r="O76" s="2"/>
      <c r="P76" s="2"/>
    </row>
    <row r="77" spans="1:16" s="4" customFormat="1" ht="15">
      <c r="A77" s="12" t="s">
        <v>70</v>
      </c>
      <c r="B77" s="29">
        <v>37563</v>
      </c>
      <c r="C77" s="44" t="s">
        <v>470</v>
      </c>
      <c r="D77" s="33" t="s">
        <v>234</v>
      </c>
      <c r="E77" s="12">
        <v>8</v>
      </c>
      <c r="F77" s="26"/>
      <c r="G77" s="13">
        <f t="shared" si="0"/>
        <v>0</v>
      </c>
      <c r="H77" s="13">
        <f t="shared" si="4"/>
        <v>0</v>
      </c>
      <c r="I77" s="13">
        <f t="shared" si="5"/>
        <v>0</v>
      </c>
      <c r="J77" s="47"/>
      <c r="K77" s="47"/>
      <c r="L77" s="47"/>
      <c r="M77" s="2"/>
      <c r="N77" s="2"/>
      <c r="O77" s="2"/>
      <c r="P77" s="2"/>
    </row>
    <row r="78" spans="1:16" s="4" customFormat="1" ht="15">
      <c r="A78" s="12" t="s">
        <v>71</v>
      </c>
      <c r="B78" s="29">
        <v>37557</v>
      </c>
      <c r="C78" s="34" t="s">
        <v>472</v>
      </c>
      <c r="D78" s="33" t="s">
        <v>236</v>
      </c>
      <c r="E78" s="12">
        <v>16</v>
      </c>
      <c r="F78" s="26"/>
      <c r="G78" s="13">
        <f aca="true" t="shared" si="6" ref="G78:G81">F78*1.21</f>
        <v>0</v>
      </c>
      <c r="H78" s="13">
        <f t="shared" si="4"/>
        <v>0</v>
      </c>
      <c r="I78" s="13">
        <f t="shared" si="5"/>
        <v>0</v>
      </c>
      <c r="J78" s="47"/>
      <c r="K78" s="47"/>
      <c r="L78" s="47"/>
      <c r="M78" s="2"/>
      <c r="N78" s="2"/>
      <c r="O78" s="2"/>
      <c r="P78" s="2"/>
    </row>
    <row r="79" spans="1:16" s="4" customFormat="1" ht="15">
      <c r="A79" s="12" t="s">
        <v>72</v>
      </c>
      <c r="B79" s="29">
        <v>37559</v>
      </c>
      <c r="C79" s="34" t="s">
        <v>396</v>
      </c>
      <c r="D79" s="33" t="s">
        <v>234</v>
      </c>
      <c r="E79" s="12">
        <v>48</v>
      </c>
      <c r="F79" s="26"/>
      <c r="G79" s="13">
        <f t="shared" si="6"/>
        <v>0</v>
      </c>
      <c r="H79" s="13">
        <f t="shared" si="4"/>
        <v>0</v>
      </c>
      <c r="I79" s="13">
        <f t="shared" si="5"/>
        <v>0</v>
      </c>
      <c r="J79" s="47"/>
      <c r="K79" s="47"/>
      <c r="L79" s="47"/>
      <c r="M79" s="2"/>
      <c r="N79" s="2"/>
      <c r="O79" s="2"/>
      <c r="P79" s="2"/>
    </row>
    <row r="80" spans="1:16" s="4" customFormat="1" ht="15">
      <c r="A80" s="12" t="s">
        <v>73</v>
      </c>
      <c r="B80" s="29">
        <v>23634</v>
      </c>
      <c r="C80" s="44" t="s">
        <v>471</v>
      </c>
      <c r="D80" s="33" t="s">
        <v>236</v>
      </c>
      <c r="E80" s="12">
        <v>24</v>
      </c>
      <c r="F80" s="26"/>
      <c r="G80" s="13">
        <f t="shared" si="6"/>
        <v>0</v>
      </c>
      <c r="H80" s="13">
        <f t="shared" si="4"/>
        <v>0</v>
      </c>
      <c r="I80" s="13">
        <f t="shared" si="5"/>
        <v>0</v>
      </c>
      <c r="J80" s="47"/>
      <c r="K80" s="47"/>
      <c r="L80" s="47"/>
      <c r="M80" s="2"/>
      <c r="N80" s="2"/>
      <c r="O80" s="2"/>
      <c r="P80" s="2"/>
    </row>
    <row r="81" spans="1:16" s="4" customFormat="1" ht="15">
      <c r="A81" s="12" t="s">
        <v>74</v>
      </c>
      <c r="B81" s="37">
        <v>37514</v>
      </c>
      <c r="C81" s="32" t="s">
        <v>397</v>
      </c>
      <c r="D81" s="33" t="s">
        <v>234</v>
      </c>
      <c r="E81" s="12">
        <v>8</v>
      </c>
      <c r="F81" s="26"/>
      <c r="G81" s="13">
        <f t="shared" si="6"/>
        <v>0</v>
      </c>
      <c r="H81" s="13">
        <f t="shared" si="4"/>
        <v>0</v>
      </c>
      <c r="I81" s="13">
        <f t="shared" si="5"/>
        <v>0</v>
      </c>
      <c r="J81" s="47"/>
      <c r="K81" s="47"/>
      <c r="L81" s="47"/>
      <c r="M81" s="2"/>
      <c r="N81" s="2"/>
      <c r="O81" s="2"/>
      <c r="P81" s="2"/>
    </row>
    <row r="82" spans="1:13" s="4" customFormat="1" ht="14.25" customHeight="1" thickBot="1">
      <c r="A82" s="17"/>
      <c r="B82" s="17"/>
      <c r="C82" s="18"/>
      <c r="D82" s="19"/>
      <c r="E82" s="17"/>
      <c r="F82" s="20"/>
      <c r="G82" s="20"/>
      <c r="H82" s="20"/>
      <c r="I82" s="20"/>
      <c r="J82" s="20"/>
      <c r="K82" s="17"/>
      <c r="L82" s="17"/>
      <c r="M82" s="2"/>
    </row>
    <row r="83" spans="1:13" s="4" customFormat="1" ht="18.75" customHeight="1">
      <c r="A83" s="17"/>
      <c r="B83" s="17"/>
      <c r="C83" s="50" t="s">
        <v>338</v>
      </c>
      <c r="D83" s="51"/>
      <c r="E83" s="51"/>
      <c r="F83" s="51"/>
      <c r="G83" s="51"/>
      <c r="H83" s="51"/>
      <c r="I83" s="52"/>
      <c r="J83" s="3"/>
      <c r="K83" s="3"/>
      <c r="L83" s="25"/>
      <c r="M83" s="2"/>
    </row>
    <row r="84" spans="1:13" s="4" customFormat="1" ht="15.75">
      <c r="A84" s="17"/>
      <c r="B84" s="17"/>
      <c r="C84" s="69" t="s">
        <v>395</v>
      </c>
      <c r="D84" s="70"/>
      <c r="E84" s="70"/>
      <c r="F84" s="70"/>
      <c r="G84" s="71"/>
      <c r="H84" s="72">
        <f>SUM(H9:H81)</f>
        <v>0</v>
      </c>
      <c r="I84" s="73"/>
      <c r="J84" s="3"/>
      <c r="K84" s="3"/>
      <c r="L84" s="24"/>
      <c r="M84" s="2"/>
    </row>
    <row r="85" spans="1:12" ht="15.75">
      <c r="A85" s="8"/>
      <c r="B85" s="8"/>
      <c r="C85" s="74" t="s">
        <v>132</v>
      </c>
      <c r="D85" s="75"/>
      <c r="E85" s="75"/>
      <c r="F85" s="75"/>
      <c r="G85" s="76"/>
      <c r="H85" s="72">
        <f>H86-H84</f>
        <v>0</v>
      </c>
      <c r="I85" s="73"/>
      <c r="K85" s="3"/>
      <c r="L85" s="24"/>
    </row>
    <row r="86" spans="1:12" ht="16.5" thickBot="1">
      <c r="A86" s="8"/>
      <c r="B86" s="8"/>
      <c r="C86" s="77" t="s">
        <v>394</v>
      </c>
      <c r="D86" s="78"/>
      <c r="E86" s="78"/>
      <c r="F86" s="78"/>
      <c r="G86" s="79"/>
      <c r="H86" s="80">
        <f>SUM(I9:I81)</f>
        <v>0</v>
      </c>
      <c r="I86" s="81"/>
      <c r="K86" s="3"/>
      <c r="L86" s="24"/>
    </row>
    <row r="87" spans="1:12" ht="27.75" customHeight="1">
      <c r="A87" s="8"/>
      <c r="B87" s="8"/>
      <c r="C87" s="30"/>
      <c r="D87" s="30"/>
      <c r="E87" s="30"/>
      <c r="F87" s="30"/>
      <c r="G87" s="30"/>
      <c r="H87" s="31"/>
      <c r="I87" s="31"/>
      <c r="J87" s="31"/>
      <c r="K87" s="24"/>
      <c r="L87" s="24"/>
    </row>
    <row r="88" spans="1:12" ht="52.5" customHeight="1">
      <c r="A88" s="48" t="s">
        <v>420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</sheetData>
  <sheetProtection algorithmName="SHA-512" hashValue="9c3FsDv3FFKTmVJob0HDIdw1g/dTL+N/DTdRXlPnAcUPqm5FXWS45FFtA4T+jJbFjNk2TOi4V+5Ratjdqiu9Wg==" saltValue="9NwXZF81xQ140uWT9KpU3Q==" spinCount="100000" sheet="1" formatCells="0" formatColumns="0" formatRows="0" insertColumns="0" insertRows="0"/>
  <mergeCells count="14">
    <mergeCell ref="A88:L88"/>
    <mergeCell ref="C83:I83"/>
    <mergeCell ref="A2:L2"/>
    <mergeCell ref="A3:L3"/>
    <mergeCell ref="H1:L1"/>
    <mergeCell ref="A5:C5"/>
    <mergeCell ref="D5:L5"/>
    <mergeCell ref="A7:L7"/>
    <mergeCell ref="C84:G84"/>
    <mergeCell ref="H84:I84"/>
    <mergeCell ref="C85:G85"/>
    <mergeCell ref="H85:I85"/>
    <mergeCell ref="C86:G86"/>
    <mergeCell ref="H86:I86"/>
  </mergeCells>
  <printOptions horizontalCentered="1"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48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duranova_jana</dc:creator>
  <cp:keywords/>
  <dc:description/>
  <cp:lastModifiedBy>Jana Ďuranová</cp:lastModifiedBy>
  <cp:lastPrinted>2023-11-01T06:25:34Z</cp:lastPrinted>
  <dcterms:created xsi:type="dcterms:W3CDTF">2015-06-10T10:34:03Z</dcterms:created>
  <dcterms:modified xsi:type="dcterms:W3CDTF">2023-11-08T12:58:51Z</dcterms:modified>
  <cp:category/>
  <cp:version/>
  <cp:contentType/>
  <cp:contentStatus/>
</cp:coreProperties>
</file>