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5440" windowHeight="15390" activeTab="0"/>
  </bookViews>
  <sheets>
    <sheet name="rekapitulace" sheetId="1" r:id="rId1"/>
    <sheet name="Sestavy_rozvaděčů" sheetId="2" r:id="rId2"/>
    <sheet name="UPS_a_EBP" sheetId="3" r:id="rId3"/>
    <sheet name="PDU" sheetId="4" r:id="rId4"/>
    <sheet name="práce" sheetId="5" r:id="rId5"/>
    <sheet name="slaboproud" sheetId="6" r:id="rId6"/>
  </sheets>
  <definedNames>
    <definedName name="_xlnm.Print_Area" localSheetId="3">'PDU'!$A$1:$E$22</definedName>
    <definedName name="_xlnm.Print_Area" localSheetId="4">'práce'!$A$1:$C$23</definedName>
    <definedName name="_xlnm.Print_Area" localSheetId="0">'rekapitulace'!$A$1:$C$11</definedName>
    <definedName name="_xlnm.Print_Area" localSheetId="1">'Sestavy_rozvaděčů'!$A$1:$E$116</definedName>
    <definedName name="_xlnm.Print_Area" localSheetId="5">'slaboproud'!$A$1:$H$17</definedName>
    <definedName name="_xlnm.Print_Area" localSheetId="2">'UPS_a_EBP'!$A$1:$E$55</definedName>
  </definedNames>
  <calcPr calcId="191029"/>
  <extLst>
    <ext xmlns:x14="http://schemas.microsoft.com/office/spreadsheetml/2009/9/main" xmlns="http://purl.oclc.org/ooxml/spreadsheetml/main" uri="{79F54976-1DA5-4618-B147-4CDE4B953A38}">
      <x14:workbookPr/>
    </ext>
  </extLst>
</workbook>
</file>

<file path=xl/sharedStrings.xml><?xml version="1.0" encoding="utf-8"?>
<sst xmlns="http://schemas.openxmlformats.org/spreadsheetml/2006/main" count="279" uniqueCount="200">
  <si>
    <t>Rekapitulace nabídky</t>
  </si>
  <si>
    <t>Sestavy rozvaděčů</t>
  </si>
  <si>
    <t>Zdroje záložního napájení (UPS) a rozšiřující externí bateriové moduly (EBP)</t>
  </si>
  <si>
    <t>Jednotky distribuce napájení (PDU)</t>
  </si>
  <si>
    <t>Elektroinstalce - slaboproud</t>
  </si>
  <si>
    <t>Serverové a datové rozvaděče</t>
  </si>
  <si>
    <t>Splnění požadovaných parametrů (ANO/NE) / případně uvedení konkrétních hodnot</t>
  </si>
  <si>
    <t>Rozměry</t>
  </si>
  <si>
    <t>stojanový rozvaděč, svařovaný rám</t>
  </si>
  <si>
    <t>výška 47 nebo 48 U (sestavy A až F), 42 U (sestava G) a 24 až 32 U (sestava H)</t>
  </si>
  <si>
    <t>šířka 800 mm a hloubka 1000–1075 mm u serverových rozvaděčů (sestavy A a B)</t>
  </si>
  <si>
    <t>šířka i hloubka 800 mm u primárně datových rozvaděčů (sestavy C až H)</t>
  </si>
  <si>
    <t>minimálně u sestav C, 1 ze 4 sestav D a sestav F až H musí být možné jednotlivé rozvaděče pro transport a instalaci v dispozičně omezených prostorách rozdělit a opětovně sestavit (úzká chodba s pravoúhlými zatáčkami, 60 cm dveře, instalace v místnosti s omezeným manipulačním prostorem, nízkým stropem apod.)</t>
  </si>
  <si>
    <t>Zatížitelnost</t>
  </si>
  <si>
    <t>statická zatížitelnost jednotlivých serverových rozvaděčů (sestavy A a B) musí být minimálně 10 000 N</t>
  </si>
  <si>
    <t>statická zatížitelnost ostatních jednotlivých rozvaděčů musí být minimálně 8 000 N</t>
  </si>
  <si>
    <t>tato zatížitelnost musí být splněna i při použití podstavců, koleček a nivelačních noh</t>
  </si>
  <si>
    <t>a i u rozvaděčů s požadavkem na jejich rozdělení a opětovné sestavení</t>
  </si>
  <si>
    <t>přední dveře jednokřídlé, zadní dvoukřídlé, vertikálně dělené (sestavy A až D, G a H)</t>
  </si>
  <si>
    <t>Dveře</t>
  </si>
  <si>
    <t>s ventilačními otvory, stupeň perforace minimálně 80 %</t>
  </si>
  <si>
    <t>jednokřídlé dveře musí být možné otočit (změnit otevírání dveří doleva či doprava)</t>
  </si>
  <si>
    <t>u rozvaděčů do omezeného prostoru přední dveře dvoukřídlé (sestavy E a F)</t>
  </si>
  <si>
    <t>u rozvaděčů umístěných zády ke zdi (sestavy E) nebo k jinému rozvaděči (sestavy F) jsou místo zadních dveří vyžadována pevná záda</t>
  </si>
  <si>
    <t>v případě pevných zad musí být tato záda mechanicky zabezpečena zevnitř rozvaděče proti neautorizovanému vstupu do rozvaděče</t>
  </si>
  <si>
    <t>Bočnice</t>
  </si>
  <si>
    <t>dělené, případně plné (viz souhrnná tabulka)</t>
  </si>
  <si>
    <t>u sestav z více rozvaděčů jsou bočnice požadovány pouze z vnějších stran, mezi rozvaděči bude buď mezirozvaděčová přepážka nebo volný prostor (viz dále)</t>
  </si>
  <si>
    <t>bočnice musí být mechanicky zabezpečené zevnitř rozvaděče proti neautorizovanému vstupu do rozvaděče bez jeho odemčení a odblokování bočnic</t>
  </si>
  <si>
    <t>i u rozvaděčů umístěných zády či bokem u zdi (sestavy E a F) musí být možné pro přístup k technologiím v rozvaděči bočnice odblokovat a otevřít či sundat</t>
  </si>
  <si>
    <t>Řadové spojení</t>
  </si>
  <si>
    <t>pro zvýšení stability a zamezení neautorizovaného vstupu do rozvaděčů musí být u sestav z více rozvaděčů v řadě jednotlivé rozvaděče zevnitř mechanicky spojeny (sestavy A, C, E a H)</t>
  </si>
  <si>
    <t>Dělící příčky</t>
  </si>
  <si>
    <t>u serverových rozvaděčů (sestavy A) je mezi jednotlivými rozvaděči vyžadováno osazení mezirozvaděčových dělících přepážek s průchody pro kabeláž</t>
  </si>
  <si>
    <t>Střecha</t>
  </si>
  <si>
    <t>primární přívod kabeláže do rozvaděčů bude střechou, střecha tedy musí být vybavena či doplněna dostatečným množstvím průchodů pro kabeláž
(plocha průchodů musí být minimálně 400 cm² na rozvaděč)</t>
  </si>
  <si>
    <t>střecha musí být vybavena aktivní ventilační jednotkou s řízením rychlosti ventilátorů dle teploty v rozvaděči</t>
  </si>
  <si>
    <t>Podstavec</t>
  </si>
  <si>
    <t>jednotlivé rozvaděče musí být doplněny o podstavce umožňující přivedení kabeláže do rozvaděče z boku podstavce a vedení kabeláže podstavci mezi rozvaděči</t>
  </si>
  <si>
    <t>výjimkou jsou rozvaděče do míst s omezeným prostorem (sestavy B a F), ty musí být pro mobilitu osazeny kolečky</t>
  </si>
  <si>
    <t>přední kolečka u daných sestav musí být otočná, zadní mohou být pevná</t>
  </si>
  <si>
    <t>u sestavy F musí být všechna kolečka otočná</t>
  </si>
  <si>
    <t>rozvaděče s kolečky musí být doplněny o nivelační nohy</t>
  </si>
  <si>
    <t>Zabezpečení rozvaděče</t>
  </si>
  <si>
    <t>všechny přední i zadní dveře musí být vybaveny klikou s elektronickým zámkem</t>
  </si>
  <si>
    <t>každá sestava rozvaděčů musí být vybavena alespoň jednou čtečkou přístupových karet a čipů umožňující odblokovat otevření definovaných klik podle definovaného oprávnění pro jednotlivé uživatele (karty)</t>
  </si>
  <si>
    <t>čtečky musí podporovat čtení minimálně RFID karet Mifare classic a Tag-it</t>
  </si>
  <si>
    <t>součástí dodávky musí být přístupové karty v počtu minimálně rovném počtu rozvaděčových sestav</t>
  </si>
  <si>
    <t>celé řešení musí být doplněno lokálně instalovaným software pro centrální správu uživatelů, karet a definici přístupů k jednotlivým klikám na jednotlivých rozvaděčích</t>
  </si>
  <si>
    <t>pro zajištění nouzového přístupu do rozvaděčů musí být kliky doplněny o mechanický zámek s unikátními zámkovými vložkami (globálně univerzální klíče jsou nepřípustné)</t>
  </si>
  <si>
    <t>při objednání musí být možné specifikovat, které sestavy budou mít shodné klíče
(např. serverové sestavy A a B budou mít jeden klíč, datové sestavy C až H budou mít jiný klíč)</t>
  </si>
  <si>
    <t>každý rozvaděč musí být doplněný čidly pro detekci otevření předních i zadních dveří pomocí mechanického zámku</t>
  </si>
  <si>
    <t>otevření či sundání bočnic a zad jednotlivých rozvaděčů nesmí být možné bez odemčení příslušných rozvaděčů</t>
  </si>
  <si>
    <t>Monitorování prostředí</t>
  </si>
  <si>
    <t>každá sestava rozvaděčů (ne každý rozvaděč) musí být doplněna o:
čidlo pro detekci požáru (kouřové čidlo)
čidlo teploty a vlhkosti
čidlo úniku kapalin
čidlo proti vandalismu (vibrační čidlo)
čidlo pro detekci výpadku klimatizace (čidlo proudění vzduchu)</t>
  </si>
  <si>
    <t>u sestav z více rozvaděčů s mezirozvaděčovou přepážkou (sestavy A) a sestav rozvaděčů s plnými zády k sobě (sestava F)  musí být kouřové čidlo, čidlo teploty a čidlo úniku kapalin umístěno do každého rozvaděče</t>
  </si>
  <si>
    <t>čidla ze všech rozvaděčů v jedné sestavě musí být řízena jednou řídicí jednotkou, případně jednou distribuční jednotkou napájení (PDU) (jedna IP adresa)</t>
  </si>
  <si>
    <t>dodané řešení musí poskytovat rezervu pro připojení dalších alespoň 4 čidel na každou rozvaděčovou sestavu bez nutnosti dokupování dalších zařízení</t>
  </si>
  <si>
    <t>řídicí systém musí umožňovat průběžné monitorování čidel pomocí SNMP protokolu a zasílání SNMP trapů a notifikačních e-mailů př překročení nastavených mezních hodnot jednotlivých čidel</t>
  </si>
  <si>
    <t>Vnitřní vybavení</t>
  </si>
  <si>
    <t>možnost posunu přední i zadní 19" roviny v hloubce rozvaděče</t>
  </si>
  <si>
    <t>permanentní značení a číslování U pozic na přední i zadní 19" rovině</t>
  </si>
  <si>
    <t>součástí sestav musí být prvky pro správné uzemnění jednotlivých částí rozvaděčů</t>
  </si>
  <si>
    <t>každý serverový rozvaděč (sestavy A a B) musí být vybaven vepředu i vzadu v horní části světlem s aktivací při otevření dveří a s možností manuálního zapnutí a vypnutí</t>
  </si>
  <si>
    <t>každý rozvaděč musí být vybaven dvěma vertikálními trasami pro uchycení kabeláže v rozvaděči (neplatí pro sestavu H nestandardní výšky)</t>
  </si>
  <si>
    <t>každý serverový rozvaděč (sestavy A a B) musí být ze zadní strany doplněn o vertikální kabelový kanál pro správu kabeláže</t>
  </si>
  <si>
    <t>Příslušenství</t>
  </si>
  <si>
    <t>součástí dodávky musí být 100× vyvazovací panel 1U s obdélníkovými ocelovými oky</t>
  </si>
  <si>
    <t>součástí dodávky musí být montážní sady s prvky pro uchycení zařízení do rozvaděčů (matice, šrouby a podložky), a to v počtu pro osazení 50 % U pozic zepředu i zezadu</t>
  </si>
  <si>
    <t>Ostatní</t>
  </si>
  <si>
    <t>rám, vnitřní části a příslušenství rozvaděče musí být opracováno, začištěno a kovové části lakovány (ochrana proti korozi, zranění a poškození kabeláže)</t>
  </si>
  <si>
    <t>u rozvaděčů s požadavkem na možnost jejich rozdělení a opětovně sestavení musí být opracovány a začištěny i spojové plochy a části</t>
  </si>
  <si>
    <t>otvory pro vedení kabeláže musí být ze ostrých hran a s ochranou proti poškození kabeláže</t>
  </si>
  <si>
    <t>Záruka</t>
  </si>
  <si>
    <t>min. 1 rok</t>
  </si>
  <si>
    <t>počet sestav</t>
  </si>
  <si>
    <t>cena bez DPH celkem</t>
  </si>
  <si>
    <t>Cena za 1 sestavu A</t>
  </si>
  <si>
    <t>Cena za 1 sestavu B</t>
  </si>
  <si>
    <t>Cena za 1 sestavu C</t>
  </si>
  <si>
    <t>Cena za 1 sestavu D</t>
  </si>
  <si>
    <t>Cena za 1 sestavu E</t>
  </si>
  <si>
    <t>Cena za 1 sestavu F</t>
  </si>
  <si>
    <t>Cena za 1 sestavu G</t>
  </si>
  <si>
    <t>Cena za 1 sestavu H</t>
  </si>
  <si>
    <t>7 sestav (1× UPS + 2× EBP), jedna sestava do každého serverového rozvaděče (sestavy A a B)</t>
  </si>
  <si>
    <t>Typ zařízení</t>
  </si>
  <si>
    <t>nepřerušitelný zdroj napájení (UPS)</t>
  </si>
  <si>
    <t>Formát zařízení</t>
  </si>
  <si>
    <t>pro montáž do 19" rozvaděče</t>
  </si>
  <si>
    <t>výška maximálně 2U</t>
  </si>
  <si>
    <t>Topologie</t>
  </si>
  <si>
    <t>online s dvojitou konverzí</t>
  </si>
  <si>
    <t>Jmenovité vstupní napětí</t>
  </si>
  <si>
    <t>230 V</t>
  </si>
  <si>
    <t>Výstupní zdánlivý výkon</t>
  </si>
  <si>
    <t>3 kVA</t>
  </si>
  <si>
    <t>Výstupní činný výkon</t>
  </si>
  <si>
    <t>3 kW</t>
  </si>
  <si>
    <t>Vstupní konektor</t>
  </si>
  <si>
    <t>IEC C20</t>
  </si>
  <si>
    <t>Výstupní konektory</t>
  </si>
  <si>
    <t>min.: 1× IEC C19, 6× IEC C13</t>
  </si>
  <si>
    <t>Ovládání</t>
  </si>
  <si>
    <t>dotykový ovládací LCD panel</t>
  </si>
  <si>
    <t>Komunikační port</t>
  </si>
  <si>
    <t>port RJ45 pro síťovou komunikaci (součástí UPS nebo na do ní přidané kartě)</t>
  </si>
  <si>
    <t>Síťové protokoly</t>
  </si>
  <si>
    <t>IPv4 i IPv6</t>
  </si>
  <si>
    <t>Aplikační protokoly</t>
  </si>
  <si>
    <t>HTTPS, SNMPv3, SSH (je vyžadována šifrovaná komunikace)</t>
  </si>
  <si>
    <t>Notifikace</t>
  </si>
  <si>
    <t>logování na syslog server, zasílání SNMP trapů, notifikace e-mailem</t>
  </si>
  <si>
    <t>Bateriové moduly</t>
  </si>
  <si>
    <t>každá UPS musí být doplněna 2 rozšiřujícími externími bateriovými moduly u této UPS podporovanými jejím výrobcem</t>
  </si>
  <si>
    <t>výška jednoho externího bateriového modulu může být maximálně 2U</t>
  </si>
  <si>
    <t>Software</t>
  </si>
  <si>
    <t>součástí dodávky musí být software a licence (je-li potřebná) pro korektní vypínání VMware ESXi a Microsoft Hyper-V hypervizorů po počítačové síti</t>
  </si>
  <si>
    <t>min. 2 roky</t>
  </si>
  <si>
    <t>Cena za 1 sestavu</t>
  </si>
  <si>
    <t>14 UPS, jedna do každého datového rozvaděče (sestavy C až G) a jedna do dvojice rozvaděčů (sestava H)</t>
  </si>
  <si>
    <t xml:space="preserve"> +6 EBP (budou rozděleny do sestav C až H dle potřeby)</t>
  </si>
  <si>
    <t>hloubka maximálně 610 mm</t>
  </si>
  <si>
    <t>line-interactive</t>
  </si>
  <si>
    <t>2,2 kVA</t>
  </si>
  <si>
    <t>2,2 kW</t>
  </si>
  <si>
    <t>min.: 2× IEC C19, 6× IEC C13</t>
  </si>
  <si>
    <t>všechny UPS musí být možné rozšířit o alespoň 2 rozšiřující externí bateriové moduly</t>
  </si>
  <si>
    <t>součástí dodávky musí být 6 externích bateriových modulů u této UPS podporovanými jejím výrobcem</t>
  </si>
  <si>
    <t>Cena za 1 UPS</t>
  </si>
  <si>
    <t>Cena za 1 EBP</t>
  </si>
  <si>
    <t>29 PDU, do každého serverového rozvaděče 2 PDU (sestavy A a B) a do každého datového rozvaděče 1 PDU (sestavy C až H)</t>
  </si>
  <si>
    <t>distribuční jednotka napájení (PDU)</t>
  </si>
  <si>
    <t>řízená se spínáním a měřením jednotlivých výstupních zásuvek</t>
  </si>
  <si>
    <t>vertikální pro montáž do 19" rozvaděče (0U)</t>
  </si>
  <si>
    <t>Jmenovitý proud</t>
  </si>
  <si>
    <t>16 A</t>
  </si>
  <si>
    <t>Jmenovitý příkon</t>
  </si>
  <si>
    <t>3,7 kW</t>
  </si>
  <si>
    <t>2× IEC C19, 18× IEC C13</t>
  </si>
  <si>
    <t>u PDU pro sestavu H je kvůli menším rozměrům rozvaděče v případě nutnosti akceptováno snížení počtu zásuvek na 1× IEC C19, 12× IEC C13</t>
  </si>
  <si>
    <t>port RJ45 pro síťovou komunikaci</t>
  </si>
  <si>
    <t>Cena za 1 PDU</t>
  </si>
  <si>
    <t>Práce (souhrnně)</t>
  </si>
  <si>
    <t>pro Sestavy rozvaděčů, UPS a EBP, PDU</t>
  </si>
  <si>
    <t>Dodávka</t>
  </si>
  <si>
    <t>dodávka na místo instalace</t>
  </si>
  <si>
    <t>Montáž</t>
  </si>
  <si>
    <t>umístění rozvaděčů do cílových lokalit</t>
  </si>
  <si>
    <t>uzemnění všech kovových částí rozvaděče a rozvaděče samotného</t>
  </si>
  <si>
    <t>montáž jednotlivých součástí do rozvaděčů</t>
  </si>
  <si>
    <t>zapojení kabeláže</t>
  </si>
  <si>
    <t>Oživení</t>
  </si>
  <si>
    <t>zapojení napájení</t>
  </si>
  <si>
    <t>zapojení do počítačové sítě</t>
  </si>
  <si>
    <t>Konfigurace</t>
  </si>
  <si>
    <t>základní nastavení pro připojení do počítačové sítě</t>
  </si>
  <si>
    <t>nastavení pravidelných testů (UPS)</t>
  </si>
  <si>
    <t>instalace software pro správu karet a zabezpečení na serveru zákazníka</t>
  </si>
  <si>
    <t>ukázka konfigurace přístupu do rozvaděčů pomocí RFID karet</t>
  </si>
  <si>
    <t>nastavení notifikace z UPS, PDU a čidel</t>
  </si>
  <si>
    <t>Prověření funkčnosti</t>
  </si>
  <si>
    <t>ověření funkčnosti UPS při výpadku</t>
  </si>
  <si>
    <t>namátkové ověření funkčnosti zabezpečení přístupu do rozvaděčů</t>
  </si>
  <si>
    <t>namátkové ověření funkčnosti čidel</t>
  </si>
  <si>
    <t>Dokumentace</t>
  </si>
  <si>
    <t>dokumentace skutečného provedení</t>
  </si>
  <si>
    <t>Zaškolení</t>
  </si>
  <si>
    <t>zaškolení obsluhy v rozsahu 1 člověkodne (Man-day)</t>
  </si>
  <si>
    <t>Cena celkem za práci</t>
  </si>
  <si>
    <t>položka</t>
  </si>
  <si>
    <t>množství</t>
  </si>
  <si>
    <t>měrná jednotka*</t>
  </si>
  <si>
    <t>Optický kabel 24vl OS2 B2Ca s1d1</t>
  </si>
  <si>
    <t>m</t>
  </si>
  <si>
    <t>Pigtal vč. Příslušenství</t>
  </si>
  <si>
    <t>ks</t>
  </si>
  <si>
    <t>Optická vana 24 duplex</t>
  </si>
  <si>
    <t>kpl</t>
  </si>
  <si>
    <r>
      <t>Měření optických kabelů vč. Protokolů – OTDR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(certifikovaným přístrojem)</t>
    </r>
  </si>
  <si>
    <t>Elektroinstalační trubka ohebná B2Ca s1d1</t>
  </si>
  <si>
    <t>Elektroinstalační trubka tuhá B2Ca s1d1</t>
  </si>
  <si>
    <t>Kovový kabelový žlab 60x60 vč příslušenství</t>
  </si>
  <si>
    <t>Příchytky, Gripy, atd na kabelové svazky ve stropech</t>
  </si>
  <si>
    <t>Drobný instalační materiál</t>
  </si>
  <si>
    <t>Doprava</t>
  </si>
  <si>
    <r>
      <t xml:space="preserve">* </t>
    </r>
    <r>
      <rPr>
        <b/>
        <sz val="11"/>
        <color rgb="FF000000"/>
        <rFont val="Calibri"/>
        <family val="2"/>
      </rPr>
      <t>kpl</t>
    </r>
    <r>
      <rPr>
        <sz val="11"/>
        <color rgb="FF000000"/>
        <rFont val="Calibri"/>
        <family val="2"/>
      </rPr>
      <t xml:space="preserve"> = kompletní dodávka,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= metr, k</t>
    </r>
    <r>
      <rPr>
        <b/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= kusů</t>
    </r>
  </si>
  <si>
    <t>Cena v Kč bez DPH</t>
  </si>
  <si>
    <t>Celkem</t>
  </si>
  <si>
    <t>Práce</t>
  </si>
  <si>
    <t>Název dodavatele:</t>
  </si>
  <si>
    <t>cena v Kč bez DPH</t>
  </si>
  <si>
    <t>cena v Kč bez DPH celkem</t>
  </si>
  <si>
    <t>Pozn.: v ceně je obsažena záruka 5 let na dílo</t>
  </si>
  <si>
    <t>Legenda: Dodavatel vyplní všechna žlutě označená pole</t>
  </si>
  <si>
    <t>dodávka v Kč bez DPH/jednotka</t>
  </si>
  <si>
    <t>montáž v Kč bez DPH/jednotka</t>
  </si>
  <si>
    <t>celkem v Kč bez DPH</t>
  </si>
  <si>
    <t>dodávka celkem v Kč bez DPH</t>
  </si>
  <si>
    <t>montáž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</si>
</sst>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[$Kč-405]&quot; &quot;;&quot;-&quot;* #,##0.00&quot; &quot;[$Kč-405]&quot; &quot;;&quot; &quot;* &quot;-&quot;#&quot; &quot;[$Kč-405]&quot; &quot;;&quot; &quot;@&quot; 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212121"/>
      <name val="Calibri"/>
      <family val="2"/>
    </font>
    <font>
      <i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0" fillId="2" borderId="6" xfId="0" applyNumberFormat="1" applyFill="1" applyBorder="1"/>
    <xf numFmtId="164" fontId="0" fillId="0" borderId="6" xfId="0" applyNumberFormat="1" applyBorder="1"/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0" fillId="0" borderId="8" xfId="0" applyNumberForma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164" fontId="0" fillId="2" borderId="10" xfId="0" applyNumberFormat="1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0" fontId="2" fillId="0" borderId="8" xfId="0" applyFont="1" applyBorder="1" applyAlignment="1">
      <alignment horizontal="center"/>
    </xf>
    <xf numFmtId="164" fontId="0" fillId="2" borderId="11" xfId="0" applyNumberFormat="1" applyFill="1" applyBorder="1"/>
    <xf numFmtId="0" fontId="0" fillId="0" borderId="11" xfId="0" applyBorder="1" applyAlignment="1">
      <alignment horizontal="center"/>
    </xf>
    <xf numFmtId="164" fontId="0" fillId="0" borderId="11" xfId="0" applyNumberFormat="1" applyBorder="1"/>
    <xf numFmtId="164" fontId="2" fillId="0" borderId="8" xfId="0" applyNumberFormat="1" applyFont="1" applyBorder="1"/>
    <xf numFmtId="0" fontId="0" fillId="3" borderId="1" xfId="0" applyFill="1" applyBorder="1" applyAlignment="1">
      <alignment vertical="center"/>
    </xf>
    <xf numFmtId="0" fontId="0" fillId="0" borderId="10" xfId="0" applyBorder="1"/>
    <xf numFmtId="164" fontId="0" fillId="2" borderId="12" xfId="0" applyNumberFormat="1" applyFill="1" applyBorder="1"/>
    <xf numFmtId="0" fontId="0" fillId="0" borderId="12" xfId="0" applyBorder="1"/>
    <xf numFmtId="164" fontId="0" fillId="0" borderId="12" xfId="0" applyNumberFormat="1" applyBorder="1"/>
    <xf numFmtId="0" fontId="0" fillId="0" borderId="11" xfId="0" applyBorder="1"/>
    <xf numFmtId="0" fontId="0" fillId="3" borderId="3" xfId="0" applyFill="1" applyBorder="1" applyAlignment="1">
      <alignment horizontal="left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purl.oclc.org/ooxml/spreadsheetml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66675</xdr:rowOff>
    </xdr:from>
    <xdr:ext cx="11372850" cy="7686675"/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1372850" cy="76866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 topLeftCell="A1">
      <selection activeCell="B11" sqref="B11:C11"/>
    </sheetView>
  </sheetViews>
  <sheetFormatPr defaultColWidth="10.7109375" defaultRowHeight="15"/>
  <cols>
    <col min="1" max="1" width="57.7109375" style="0" customWidth="1"/>
    <col min="2" max="2" width="18.140625" style="0" customWidth="1"/>
    <col min="3" max="3" width="23.7109375" style="0" customWidth="1"/>
    <col min="4" max="4" width="10.7109375" style="0" customWidth="1"/>
  </cols>
  <sheetData>
    <row r="1" spans="1:3" ht="15">
      <c r="A1" s="54" t="s">
        <v>0</v>
      </c>
      <c r="B1" s="54"/>
      <c r="C1" s="54"/>
    </row>
    <row r="2" ht="15">
      <c r="C2" s="32" t="s">
        <v>187</v>
      </c>
    </row>
    <row r="3" spans="1:3" ht="15">
      <c r="A3" s="56" t="s">
        <v>1</v>
      </c>
      <c r="B3" s="56"/>
      <c r="C3" s="30">
        <f>Sestavy_rozvaděčů!E116</f>
        <v>0</v>
      </c>
    </row>
    <row r="4" spans="1:3" ht="15">
      <c r="A4" s="56" t="s">
        <v>2</v>
      </c>
      <c r="B4" s="56"/>
      <c r="C4" s="30">
        <f>UPS_a_EBP!E26+UPS_a_EBP!E55</f>
        <v>0</v>
      </c>
    </row>
    <row r="5" spans="1:3" ht="15">
      <c r="A5" s="56" t="s">
        <v>3</v>
      </c>
      <c r="B5" s="56"/>
      <c r="C5" s="30">
        <f>PDU!E22</f>
        <v>0</v>
      </c>
    </row>
    <row r="6" spans="1:3" ht="15">
      <c r="A6" s="56" t="s">
        <v>189</v>
      </c>
      <c r="B6" s="56"/>
      <c r="C6" s="30">
        <f>práce!C23</f>
        <v>0</v>
      </c>
    </row>
    <row r="7" spans="1:3" ht="15">
      <c r="A7" s="56" t="s">
        <v>4</v>
      </c>
      <c r="B7" s="56"/>
      <c r="C7" s="30">
        <f>slaboproud!H15</f>
        <v>0</v>
      </c>
    </row>
    <row r="8" ht="15.75" thickBot="1"/>
    <row r="9" spans="1:3" ht="15.75" thickBot="1">
      <c r="A9" s="55" t="s">
        <v>188</v>
      </c>
      <c r="B9" s="55"/>
      <c r="C9" s="31">
        <f>SUM(C3:C7)</f>
        <v>0</v>
      </c>
    </row>
    <row r="11" spans="1:3" ht="27.75" customHeight="1">
      <c r="A11" s="33" t="s">
        <v>190</v>
      </c>
      <c r="B11" s="53"/>
      <c r="C11" s="53"/>
    </row>
    <row r="13" ht="15">
      <c r="A13" s="50" t="s">
        <v>194</v>
      </c>
    </row>
  </sheetData>
  <mergeCells count="8">
    <mergeCell ref="B11:C11"/>
    <mergeCell ref="A1:C1"/>
    <mergeCell ref="A9:B9"/>
    <mergeCell ref="A3:B3"/>
    <mergeCell ref="A4:B4"/>
    <mergeCell ref="A5:B5"/>
    <mergeCell ref="A6:B6"/>
    <mergeCell ref="A7:B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1   Technická specifikace – veřejná část</oddHeader>
    <oddFooter>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workbookViewId="0" topLeftCell="A1">
      <selection activeCell="A118" sqref="A118"/>
    </sheetView>
  </sheetViews>
  <sheetFormatPr defaultColWidth="10.7109375" defaultRowHeight="15"/>
  <cols>
    <col min="1" max="1" width="19.7109375" style="0" customWidth="1"/>
    <col min="2" max="2" width="90.28125" style="0" customWidth="1"/>
    <col min="3" max="3" width="42.421875" style="0" customWidth="1"/>
    <col min="4" max="4" width="26.00390625" style="0" customWidth="1"/>
    <col min="5" max="5" width="23.28125" style="0" customWidth="1"/>
    <col min="6" max="6" width="10.7109375" style="0" customWidth="1"/>
    <col min="14" max="14" width="17.00390625" style="0" customWidth="1"/>
  </cols>
  <sheetData>
    <row r="1" ht="24" customHeight="1">
      <c r="A1" s="1" t="s">
        <v>1</v>
      </c>
    </row>
    <row r="38" spans="4:14" ht="15" customHeight="1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4:14" ht="15"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4:14" ht="15"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4:14" ht="11.1" customHeight="1"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4:14" ht="54" customHeight="1"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4:14" ht="15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ht="15.75" thickBot="1">
      <c r="A44" s="1" t="s">
        <v>5</v>
      </c>
    </row>
    <row r="45" ht="30.75" thickBot="1">
      <c r="C45" s="2" t="s">
        <v>6</v>
      </c>
    </row>
    <row r="46" spans="1:3" ht="15.75" thickBot="1">
      <c r="A46" s="61" t="s">
        <v>7</v>
      </c>
      <c r="B46" s="3" t="s">
        <v>8</v>
      </c>
      <c r="C46" s="28"/>
    </row>
    <row r="47" spans="1:3" ht="15.75" thickBot="1">
      <c r="A47" s="61"/>
      <c r="B47" s="4" t="s">
        <v>9</v>
      </c>
      <c r="C47" s="28"/>
    </row>
    <row r="48" spans="1:3" ht="15.75" thickBot="1">
      <c r="A48" s="61"/>
      <c r="B48" s="4" t="s">
        <v>10</v>
      </c>
      <c r="C48" s="28"/>
    </row>
    <row r="49" spans="1:3" ht="15.75" thickBot="1">
      <c r="A49" s="61"/>
      <c r="B49" s="4" t="s">
        <v>11</v>
      </c>
      <c r="C49" s="28"/>
    </row>
    <row r="50" spans="1:3" ht="39" thickBot="1">
      <c r="A50" s="61"/>
      <c r="B50" s="4" t="s">
        <v>12</v>
      </c>
      <c r="C50" s="28"/>
    </row>
    <row r="51" spans="1:3" ht="15.75" thickBot="1">
      <c r="A51" s="61" t="s">
        <v>13</v>
      </c>
      <c r="B51" s="3" t="s">
        <v>14</v>
      </c>
      <c r="C51" s="28"/>
    </row>
    <row r="52" spans="1:3" ht="15.75" thickBot="1">
      <c r="A52" s="61"/>
      <c r="B52" s="4" t="s">
        <v>15</v>
      </c>
      <c r="C52" s="28"/>
    </row>
    <row r="53" spans="1:3" ht="15.75" thickBot="1">
      <c r="A53" s="61"/>
      <c r="B53" s="4" t="s">
        <v>16</v>
      </c>
      <c r="C53" s="28"/>
    </row>
    <row r="54" spans="1:3" ht="15.75" thickBot="1">
      <c r="A54" s="61"/>
      <c r="B54" s="4" t="s">
        <v>17</v>
      </c>
      <c r="C54" s="28"/>
    </row>
    <row r="55" spans="1:3" ht="15.75" thickBot="1">
      <c r="A55" s="61"/>
      <c r="B55" s="3" t="s">
        <v>18</v>
      </c>
      <c r="C55" s="28"/>
    </row>
    <row r="56" spans="1:3" ht="15.75" thickBot="1">
      <c r="A56" s="61" t="s">
        <v>19</v>
      </c>
      <c r="B56" s="4" t="s">
        <v>18</v>
      </c>
      <c r="C56" s="28"/>
    </row>
    <row r="57" spans="1:3" ht="15.75" thickBot="1">
      <c r="A57" s="61"/>
      <c r="B57" s="4" t="s">
        <v>20</v>
      </c>
      <c r="C57" s="28"/>
    </row>
    <row r="58" spans="1:3" ht="15.75" thickBot="1">
      <c r="A58" s="61"/>
      <c r="B58" s="4" t="s">
        <v>21</v>
      </c>
      <c r="C58" s="28"/>
    </row>
    <row r="59" spans="1:3" ht="15.75" thickBot="1">
      <c r="A59" s="61"/>
      <c r="B59" s="4" t="s">
        <v>22</v>
      </c>
      <c r="C59" s="28"/>
    </row>
    <row r="60" spans="1:3" ht="26.25" thickBot="1">
      <c r="A60" s="61"/>
      <c r="B60" s="4" t="s">
        <v>23</v>
      </c>
      <c r="C60" s="28"/>
    </row>
    <row r="61" spans="1:3" ht="26.25" thickBot="1">
      <c r="A61" s="61"/>
      <c r="B61" s="4" t="s">
        <v>24</v>
      </c>
      <c r="C61" s="28"/>
    </row>
    <row r="62" spans="1:3" ht="15.75" thickBot="1">
      <c r="A62" s="61" t="s">
        <v>25</v>
      </c>
      <c r="B62" s="3" t="s">
        <v>26</v>
      </c>
      <c r="C62" s="28"/>
    </row>
    <row r="63" spans="1:3" ht="26.25" thickBot="1">
      <c r="A63" s="61"/>
      <c r="B63" s="4" t="s">
        <v>27</v>
      </c>
      <c r="C63" s="28"/>
    </row>
    <row r="64" spans="1:3" ht="26.25" thickBot="1">
      <c r="A64" s="61"/>
      <c r="B64" s="4" t="s">
        <v>28</v>
      </c>
      <c r="C64" s="28"/>
    </row>
    <row r="65" spans="1:3" ht="26.25" thickBot="1">
      <c r="A65" s="61"/>
      <c r="B65" s="4" t="s">
        <v>29</v>
      </c>
      <c r="C65" s="28"/>
    </row>
    <row r="66" spans="1:3" ht="26.25" thickBot="1">
      <c r="A66" s="5" t="s">
        <v>30</v>
      </c>
      <c r="B66" s="6" t="s">
        <v>31</v>
      </c>
      <c r="C66" s="28"/>
    </row>
    <row r="67" spans="1:3" ht="26.25" thickBot="1">
      <c r="A67" s="5" t="s">
        <v>32</v>
      </c>
      <c r="B67" s="6" t="s">
        <v>33</v>
      </c>
      <c r="C67" s="28"/>
    </row>
    <row r="68" spans="1:3" ht="39" thickBot="1">
      <c r="A68" s="64" t="s">
        <v>34</v>
      </c>
      <c r="B68" s="6" t="s">
        <v>35</v>
      </c>
      <c r="C68" s="28"/>
    </row>
    <row r="69" spans="1:3" ht="15.75" thickBot="1">
      <c r="A69" s="64"/>
      <c r="B69" s="4" t="s">
        <v>36</v>
      </c>
      <c r="C69" s="28"/>
    </row>
    <row r="70" spans="1:3" ht="26.25" thickBot="1">
      <c r="A70" s="64" t="s">
        <v>37</v>
      </c>
      <c r="B70" s="3" t="s">
        <v>38</v>
      </c>
      <c r="C70" s="28"/>
    </row>
    <row r="71" spans="1:3" ht="26.25" thickBot="1">
      <c r="A71" s="64"/>
      <c r="B71" s="7" t="s">
        <v>39</v>
      </c>
      <c r="C71" s="28"/>
    </row>
    <row r="72" spans="1:3" ht="15.75" thickBot="1">
      <c r="A72" s="64"/>
      <c r="B72" s="3" t="s">
        <v>40</v>
      </c>
      <c r="C72" s="28"/>
    </row>
    <row r="73" spans="1:3" ht="15.75" thickBot="1">
      <c r="A73" s="64"/>
      <c r="B73" s="4" t="s">
        <v>41</v>
      </c>
      <c r="C73" s="28"/>
    </row>
    <row r="74" spans="1:3" ht="15.75" thickBot="1">
      <c r="A74" s="64"/>
      <c r="B74" s="4" t="s">
        <v>42</v>
      </c>
      <c r="C74" s="28"/>
    </row>
    <row r="75" spans="1:3" ht="15.75" thickBot="1">
      <c r="A75" s="61" t="s">
        <v>43</v>
      </c>
      <c r="B75" s="6" t="s">
        <v>44</v>
      </c>
      <c r="C75" s="28"/>
    </row>
    <row r="76" spans="1:3" ht="26.25" thickBot="1">
      <c r="A76" s="61"/>
      <c r="B76" s="8" t="s">
        <v>45</v>
      </c>
      <c r="C76" s="28"/>
    </row>
    <row r="77" spans="1:3" ht="15.75" thickBot="1">
      <c r="A77" s="61"/>
      <c r="B77" s="8" t="s">
        <v>46</v>
      </c>
      <c r="C77" s="28"/>
    </row>
    <row r="78" spans="1:3" ht="15.75" thickBot="1">
      <c r="A78" s="61"/>
      <c r="B78" s="8" t="s">
        <v>47</v>
      </c>
      <c r="C78" s="28"/>
    </row>
    <row r="79" spans="1:3" ht="26.25" thickBot="1">
      <c r="A79" s="61"/>
      <c r="B79" s="8" t="s">
        <v>48</v>
      </c>
      <c r="C79" s="28"/>
    </row>
    <row r="80" spans="1:3" ht="26.25" thickBot="1">
      <c r="A80" s="61"/>
      <c r="B80" s="8" t="s">
        <v>49</v>
      </c>
      <c r="C80" s="28"/>
    </row>
    <row r="81" spans="1:3" ht="26.25" thickBot="1">
      <c r="A81" s="61"/>
      <c r="B81" s="3" t="s">
        <v>50</v>
      </c>
      <c r="C81" s="28"/>
    </row>
    <row r="82" spans="1:3" ht="26.25" thickBot="1">
      <c r="A82" s="61"/>
      <c r="B82" s="8" t="s">
        <v>51</v>
      </c>
      <c r="C82" s="28"/>
    </row>
    <row r="83" spans="1:3" ht="15.75" thickBot="1">
      <c r="A83" s="61"/>
      <c r="B83" s="8" t="s">
        <v>52</v>
      </c>
      <c r="C83" s="28"/>
    </row>
    <row r="84" spans="1:3" ht="15.75" thickBot="1">
      <c r="A84" s="60" t="s">
        <v>53</v>
      </c>
      <c r="B84" s="62" t="s">
        <v>54</v>
      </c>
      <c r="C84" s="63"/>
    </row>
    <row r="85" spans="1:3" ht="15.75" thickBot="1">
      <c r="A85" s="60"/>
      <c r="B85" s="62"/>
      <c r="C85" s="63"/>
    </row>
    <row r="86" spans="1:3" ht="15.75" thickBot="1">
      <c r="A86" s="60"/>
      <c r="B86" s="62"/>
      <c r="C86" s="63"/>
    </row>
    <row r="87" spans="1:3" ht="15.75" thickBot="1">
      <c r="A87" s="60"/>
      <c r="B87" s="62"/>
      <c r="C87" s="63"/>
    </row>
    <row r="88" spans="1:3" ht="15.75" thickBot="1">
      <c r="A88" s="60"/>
      <c r="B88" s="62"/>
      <c r="C88" s="63"/>
    </row>
    <row r="89" spans="1:3" ht="15.75" thickBot="1">
      <c r="A89" s="60"/>
      <c r="B89" s="62"/>
      <c r="C89" s="63"/>
    </row>
    <row r="90" spans="1:3" ht="26.25" thickBot="1">
      <c r="A90" s="60"/>
      <c r="B90" s="4" t="s">
        <v>55</v>
      </c>
      <c r="C90" s="28"/>
    </row>
    <row r="91" spans="1:3" ht="26.25" thickBot="1">
      <c r="A91" s="60"/>
      <c r="B91" s="4" t="s">
        <v>56</v>
      </c>
      <c r="C91" s="28"/>
    </row>
    <row r="92" spans="1:3" ht="26.25" thickBot="1">
      <c r="A92" s="60"/>
      <c r="B92" s="4" t="s">
        <v>57</v>
      </c>
      <c r="C92" s="28"/>
    </row>
    <row r="93" spans="1:3" ht="26.25" thickBot="1">
      <c r="A93" s="60"/>
      <c r="B93" s="4" t="s">
        <v>58</v>
      </c>
      <c r="C93" s="28"/>
    </row>
    <row r="94" spans="1:3" ht="15.95" customHeight="1" thickBot="1">
      <c r="A94" s="60" t="s">
        <v>59</v>
      </c>
      <c r="B94" s="3" t="s">
        <v>60</v>
      </c>
      <c r="C94" s="28"/>
    </row>
    <row r="95" spans="1:3" ht="15.75" thickBot="1">
      <c r="A95" s="60"/>
      <c r="B95" s="4" t="s">
        <v>61</v>
      </c>
      <c r="C95" s="28"/>
    </row>
    <row r="96" spans="1:3" ht="15.75" thickBot="1">
      <c r="A96" s="60"/>
      <c r="B96" s="4" t="s">
        <v>62</v>
      </c>
      <c r="C96" s="28"/>
    </row>
    <row r="97" spans="1:3" ht="26.25" thickBot="1">
      <c r="A97" s="60"/>
      <c r="B97" s="4" t="s">
        <v>63</v>
      </c>
      <c r="C97" s="28"/>
    </row>
    <row r="98" spans="1:3" ht="26.25" thickBot="1">
      <c r="A98" s="60"/>
      <c r="B98" s="4" t="s">
        <v>64</v>
      </c>
      <c r="C98" s="28"/>
    </row>
    <row r="99" spans="1:3" ht="26.25" thickBot="1">
      <c r="A99" s="60"/>
      <c r="B99" s="4" t="s">
        <v>65</v>
      </c>
      <c r="C99" s="28"/>
    </row>
    <row r="100" spans="1:3" ht="15.75" thickBot="1">
      <c r="A100" s="60" t="s">
        <v>66</v>
      </c>
      <c r="B100" s="4" t="s">
        <v>67</v>
      </c>
      <c r="C100" s="28"/>
    </row>
    <row r="101" spans="1:3" ht="26.25" thickBot="1">
      <c r="A101" s="60"/>
      <c r="B101" s="4" t="s">
        <v>68</v>
      </c>
      <c r="C101" s="28"/>
    </row>
    <row r="102" spans="1:3" ht="26.25" thickBot="1">
      <c r="A102" s="60" t="s">
        <v>69</v>
      </c>
      <c r="B102" s="3" t="s">
        <v>70</v>
      </c>
      <c r="C102" s="28"/>
    </row>
    <row r="103" spans="1:3" ht="26.25" thickBot="1">
      <c r="A103" s="60"/>
      <c r="B103" s="4" t="s">
        <v>71</v>
      </c>
      <c r="C103" s="28"/>
    </row>
    <row r="104" spans="1:3" ht="15.75" thickBot="1">
      <c r="A104" s="60"/>
      <c r="B104" s="4" t="s">
        <v>72</v>
      </c>
      <c r="C104" s="28"/>
    </row>
    <row r="105" spans="1:3" ht="15.75" thickBot="1">
      <c r="A105" s="9" t="s">
        <v>73</v>
      </c>
      <c r="B105" s="3" t="s">
        <v>74</v>
      </c>
      <c r="C105" s="28"/>
    </row>
    <row r="107" spans="3:5" ht="15">
      <c r="C107" s="38" t="s">
        <v>191</v>
      </c>
      <c r="D107" s="38" t="s">
        <v>75</v>
      </c>
      <c r="E107" s="38" t="s">
        <v>76</v>
      </c>
    </row>
    <row r="108" spans="2:5" ht="15">
      <c r="B108" s="10" t="s">
        <v>77</v>
      </c>
      <c r="C108" s="35"/>
      <c r="D108" s="36">
        <v>2</v>
      </c>
      <c r="E108" s="37">
        <f aca="true" t="shared" si="0" ref="E108:E115">C108*D108</f>
        <v>0</v>
      </c>
    </row>
    <row r="109" spans="2:5" ht="15">
      <c r="B109" s="10" t="s">
        <v>78</v>
      </c>
      <c r="C109" s="11"/>
      <c r="D109" s="34">
        <v>1</v>
      </c>
      <c r="E109" s="12">
        <f t="shared" si="0"/>
        <v>0</v>
      </c>
    </row>
    <row r="110" spans="2:5" ht="15">
      <c r="B110" s="10" t="s">
        <v>79</v>
      </c>
      <c r="C110" s="11"/>
      <c r="D110" s="34">
        <v>1</v>
      </c>
      <c r="E110" s="12">
        <f t="shared" si="0"/>
        <v>0</v>
      </c>
    </row>
    <row r="111" spans="2:5" ht="15">
      <c r="B111" s="10" t="s">
        <v>80</v>
      </c>
      <c r="C111" s="11"/>
      <c r="D111" s="34">
        <v>4</v>
      </c>
      <c r="E111" s="12">
        <f t="shared" si="0"/>
        <v>0</v>
      </c>
    </row>
    <row r="112" spans="2:5" ht="15">
      <c r="B112" s="10" t="s">
        <v>81</v>
      </c>
      <c r="C112" s="11"/>
      <c r="D112" s="34">
        <v>2</v>
      </c>
      <c r="E112" s="12">
        <f t="shared" si="0"/>
        <v>0</v>
      </c>
    </row>
    <row r="113" spans="2:5" ht="15">
      <c r="B113" s="10" t="s">
        <v>82</v>
      </c>
      <c r="C113" s="11"/>
      <c r="D113" s="34">
        <v>1</v>
      </c>
      <c r="E113" s="12">
        <f t="shared" si="0"/>
        <v>0</v>
      </c>
    </row>
    <row r="114" spans="2:5" ht="15">
      <c r="B114" s="10" t="s">
        <v>83</v>
      </c>
      <c r="C114" s="11"/>
      <c r="D114" s="34">
        <v>1</v>
      </c>
      <c r="E114" s="12">
        <f t="shared" si="0"/>
        <v>0</v>
      </c>
    </row>
    <row r="115" spans="2:5" ht="15">
      <c r="B115" s="10" t="s">
        <v>84</v>
      </c>
      <c r="C115" s="39"/>
      <c r="D115" s="40">
        <v>1</v>
      </c>
      <c r="E115" s="41">
        <f t="shared" si="0"/>
        <v>0</v>
      </c>
    </row>
    <row r="116" spans="3:5" ht="15">
      <c r="C116" s="57" t="s">
        <v>192</v>
      </c>
      <c r="D116" s="58"/>
      <c r="E116" s="42">
        <f>SUM(E108:E115)</f>
        <v>0</v>
      </c>
    </row>
    <row r="118" ht="15">
      <c r="A118" s="50" t="s">
        <v>194</v>
      </c>
    </row>
  </sheetData>
  <mergeCells count="15">
    <mergeCell ref="C116:D116"/>
    <mergeCell ref="D38:N43"/>
    <mergeCell ref="A102:A104"/>
    <mergeCell ref="A75:A83"/>
    <mergeCell ref="A84:A93"/>
    <mergeCell ref="B84:B89"/>
    <mergeCell ref="C84:C89"/>
    <mergeCell ref="A94:A99"/>
    <mergeCell ref="A100:A101"/>
    <mergeCell ref="A70:A74"/>
    <mergeCell ref="A46:A50"/>
    <mergeCell ref="A51:A55"/>
    <mergeCell ref="A56:A61"/>
    <mergeCell ref="A62:A65"/>
    <mergeCell ref="A68:A6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scale="65" r:id="rId2"/>
  <headerFooter>
    <oddHeader>&amp;RPříloha č. 1   Technická specifikace – veřejná část</oddHeader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workbookViewId="0" topLeftCell="A1">
      <selection activeCell="D5" sqref="D5"/>
    </sheetView>
  </sheetViews>
  <sheetFormatPr defaultColWidth="10.7109375" defaultRowHeight="15"/>
  <cols>
    <col min="1" max="1" width="34.28125" style="0" customWidth="1"/>
    <col min="2" max="2" width="50.00390625" style="0" customWidth="1"/>
    <col min="3" max="3" width="38.7109375" style="0" customWidth="1"/>
    <col min="4" max="4" width="12.00390625" style="0" bestFit="1" customWidth="1"/>
    <col min="5" max="5" width="24.28125" style="0" customWidth="1"/>
    <col min="6" max="6" width="10.7109375" style="0" customWidth="1"/>
  </cols>
  <sheetData>
    <row r="1" ht="15">
      <c r="A1" s="1" t="s">
        <v>2</v>
      </c>
    </row>
    <row r="2" ht="15">
      <c r="A2" t="s">
        <v>85</v>
      </c>
    </row>
    <row r="3" ht="15.75" thickBot="1"/>
    <row r="4" ht="45.75" thickBot="1">
      <c r="C4" s="2" t="s">
        <v>6</v>
      </c>
    </row>
    <row r="5" spans="1:3" ht="15.75" thickBot="1">
      <c r="A5" s="9" t="s">
        <v>86</v>
      </c>
      <c r="B5" s="6" t="s">
        <v>87</v>
      </c>
      <c r="C5" s="28"/>
    </row>
    <row r="6" spans="1:3" ht="28.35" customHeight="1" thickBot="1">
      <c r="A6" s="61" t="s">
        <v>88</v>
      </c>
      <c r="B6" s="8" t="s">
        <v>89</v>
      </c>
      <c r="C6" s="43"/>
    </row>
    <row r="7" spans="1:3" ht="15.75" thickBot="1">
      <c r="A7" s="61"/>
      <c r="B7" s="8" t="s">
        <v>90</v>
      </c>
      <c r="C7" s="43"/>
    </row>
    <row r="8" spans="1:3" ht="15.75" thickBot="1">
      <c r="A8" s="14" t="s">
        <v>91</v>
      </c>
      <c r="B8" s="8" t="s">
        <v>92</v>
      </c>
      <c r="C8" s="43"/>
    </row>
    <row r="9" spans="1:3" ht="15.75" thickBot="1">
      <c r="A9" s="14" t="s">
        <v>93</v>
      </c>
      <c r="B9" s="8" t="s">
        <v>94</v>
      </c>
      <c r="C9" s="43"/>
    </row>
    <row r="10" spans="1:3" ht="15.75" thickBot="1">
      <c r="A10" s="14" t="s">
        <v>95</v>
      </c>
      <c r="B10" s="8" t="s">
        <v>96</v>
      </c>
      <c r="C10" s="43"/>
    </row>
    <row r="11" spans="1:3" ht="15.75" thickBot="1">
      <c r="A11" s="14" t="s">
        <v>97</v>
      </c>
      <c r="B11" s="8" t="s">
        <v>98</v>
      </c>
      <c r="C11" s="43"/>
    </row>
    <row r="12" spans="1:3" ht="15.75" thickBot="1">
      <c r="A12" s="14" t="s">
        <v>99</v>
      </c>
      <c r="B12" s="8" t="s">
        <v>100</v>
      </c>
      <c r="C12" s="43"/>
    </row>
    <row r="13" spans="1:3" ht="15.75" thickBot="1">
      <c r="A13" s="14" t="s">
        <v>101</v>
      </c>
      <c r="B13" s="8" t="s">
        <v>102</v>
      </c>
      <c r="C13" s="43"/>
    </row>
    <row r="14" spans="1:3" ht="15.75" thickBot="1">
      <c r="A14" s="14" t="s">
        <v>103</v>
      </c>
      <c r="B14" s="8" t="s">
        <v>104</v>
      </c>
      <c r="C14" s="43"/>
    </row>
    <row r="15" spans="1:3" ht="26.25" thickBot="1">
      <c r="A15" s="14" t="s">
        <v>105</v>
      </c>
      <c r="B15" s="8" t="s">
        <v>106</v>
      </c>
      <c r="C15" s="43"/>
    </row>
    <row r="16" spans="1:3" ht="15.75" thickBot="1">
      <c r="A16" s="14" t="s">
        <v>107</v>
      </c>
      <c r="B16" s="8" t="s">
        <v>108</v>
      </c>
      <c r="C16" s="43"/>
    </row>
    <row r="17" spans="1:3" ht="15.75" thickBot="1">
      <c r="A17" s="14" t="s">
        <v>109</v>
      </c>
      <c r="B17" s="8" t="s">
        <v>110</v>
      </c>
      <c r="C17" s="43"/>
    </row>
    <row r="18" spans="1:3" ht="26.25" thickBot="1">
      <c r="A18" s="14" t="s">
        <v>111</v>
      </c>
      <c r="B18" s="8" t="s">
        <v>112</v>
      </c>
      <c r="C18" s="43"/>
    </row>
    <row r="19" spans="1:3" ht="39" thickBot="1">
      <c r="A19" s="61" t="s">
        <v>113</v>
      </c>
      <c r="B19" s="8" t="s">
        <v>114</v>
      </c>
      <c r="C19" s="43"/>
    </row>
    <row r="20" spans="1:3" ht="26.25" thickBot="1">
      <c r="A20" s="61"/>
      <c r="B20" s="8" t="s">
        <v>115</v>
      </c>
      <c r="C20" s="43"/>
    </row>
    <row r="21" spans="1:3" ht="39" thickBot="1">
      <c r="A21" s="14" t="s">
        <v>116</v>
      </c>
      <c r="B21" s="8" t="s">
        <v>117</v>
      </c>
      <c r="C21" s="43"/>
    </row>
    <row r="22" spans="1:3" ht="15.75" thickBot="1">
      <c r="A22" s="14" t="s">
        <v>73</v>
      </c>
      <c r="B22" s="8" t="s">
        <v>118</v>
      </c>
      <c r="C22" s="43"/>
    </row>
    <row r="24" spans="3:5" ht="15">
      <c r="C24" s="38" t="s">
        <v>191</v>
      </c>
      <c r="D24" s="38" t="s">
        <v>75</v>
      </c>
      <c r="E24" s="38" t="s">
        <v>192</v>
      </c>
    </row>
    <row r="25" spans="2:5" ht="15">
      <c r="B25" s="10" t="s">
        <v>119</v>
      </c>
      <c r="C25" s="45"/>
      <c r="D25" s="46">
        <v>7</v>
      </c>
      <c r="E25" s="47">
        <f>C25*D25</f>
        <v>0</v>
      </c>
    </row>
    <row r="26" spans="3:5" ht="15">
      <c r="C26" s="65" t="s">
        <v>192</v>
      </c>
      <c r="D26" s="65"/>
      <c r="E26" s="42">
        <f>SUM(E25)</f>
        <v>0</v>
      </c>
    </row>
    <row r="28" ht="15">
      <c r="A28" s="15" t="s">
        <v>120</v>
      </c>
    </row>
    <row r="29" ht="15">
      <c r="A29" s="15" t="s">
        <v>121</v>
      </c>
    </row>
    <row r="30" ht="15.75" thickBot="1"/>
    <row r="31" ht="45.75" thickBot="1">
      <c r="C31" s="2" t="s">
        <v>6</v>
      </c>
    </row>
    <row r="32" spans="1:3" ht="15.75" thickBot="1">
      <c r="A32" s="9" t="s">
        <v>86</v>
      </c>
      <c r="B32" s="6" t="s">
        <v>87</v>
      </c>
      <c r="C32" s="43"/>
    </row>
    <row r="33" spans="1:3" ht="15.75" thickBot="1">
      <c r="A33" s="61" t="s">
        <v>88</v>
      </c>
      <c r="B33" s="8" t="s">
        <v>89</v>
      </c>
      <c r="C33" s="43"/>
    </row>
    <row r="34" spans="1:3" ht="15.75" thickBot="1">
      <c r="A34" s="61"/>
      <c r="B34" s="8" t="s">
        <v>90</v>
      </c>
      <c r="C34" s="43"/>
    </row>
    <row r="35" spans="1:3" ht="15.75" thickBot="1">
      <c r="A35" s="61"/>
      <c r="B35" s="8" t="s">
        <v>122</v>
      </c>
      <c r="C35" s="43"/>
    </row>
    <row r="36" spans="1:3" ht="15.75" thickBot="1">
      <c r="A36" s="14" t="s">
        <v>91</v>
      </c>
      <c r="B36" s="8" t="s">
        <v>123</v>
      </c>
      <c r="C36" s="43"/>
    </row>
    <row r="37" spans="1:3" ht="15.75" thickBot="1">
      <c r="A37" s="14" t="s">
        <v>93</v>
      </c>
      <c r="B37" s="8" t="s">
        <v>94</v>
      </c>
      <c r="C37" s="43"/>
    </row>
    <row r="38" spans="1:3" ht="15.75" thickBot="1">
      <c r="A38" s="14" t="s">
        <v>95</v>
      </c>
      <c r="B38" s="8" t="s">
        <v>124</v>
      </c>
      <c r="C38" s="43"/>
    </row>
    <row r="39" spans="1:3" ht="15.75" thickBot="1">
      <c r="A39" s="14" t="s">
        <v>97</v>
      </c>
      <c r="B39" s="8" t="s">
        <v>125</v>
      </c>
      <c r="C39" s="43"/>
    </row>
    <row r="40" spans="1:3" ht="15.75" thickBot="1">
      <c r="A40" s="14" t="s">
        <v>99</v>
      </c>
      <c r="B40" s="8" t="s">
        <v>100</v>
      </c>
      <c r="C40" s="43"/>
    </row>
    <row r="41" spans="1:3" ht="15.75" thickBot="1">
      <c r="A41" s="14" t="s">
        <v>101</v>
      </c>
      <c r="B41" s="8" t="s">
        <v>126</v>
      </c>
      <c r="C41" s="43"/>
    </row>
    <row r="42" spans="1:3" ht="15.75" thickBot="1">
      <c r="A42" s="14" t="s">
        <v>103</v>
      </c>
      <c r="B42" s="8" t="s">
        <v>104</v>
      </c>
      <c r="C42" s="43"/>
    </row>
    <row r="43" spans="1:3" ht="26.25" thickBot="1">
      <c r="A43" s="14" t="s">
        <v>105</v>
      </c>
      <c r="B43" s="8" t="s">
        <v>106</v>
      </c>
      <c r="C43" s="43"/>
    </row>
    <row r="44" spans="1:3" ht="15.75" thickBot="1">
      <c r="A44" s="14" t="s">
        <v>107</v>
      </c>
      <c r="B44" s="8" t="s">
        <v>108</v>
      </c>
      <c r="C44" s="43"/>
    </row>
    <row r="45" spans="1:3" ht="15.75" thickBot="1">
      <c r="A45" s="14" t="s">
        <v>109</v>
      </c>
      <c r="B45" s="8" t="s">
        <v>110</v>
      </c>
      <c r="C45" s="43"/>
    </row>
    <row r="46" spans="1:3" ht="26.25" thickBot="1">
      <c r="A46" s="14" t="s">
        <v>111</v>
      </c>
      <c r="B46" s="8" t="s">
        <v>112</v>
      </c>
      <c r="C46" s="43"/>
    </row>
    <row r="47" spans="1:3" ht="26.25" thickBot="1">
      <c r="A47" s="61" t="s">
        <v>113</v>
      </c>
      <c r="B47" s="8" t="s">
        <v>127</v>
      </c>
      <c r="C47" s="43"/>
    </row>
    <row r="48" spans="1:3" ht="26.25" thickBot="1">
      <c r="A48" s="61"/>
      <c r="B48" s="8" t="s">
        <v>115</v>
      </c>
      <c r="C48" s="43"/>
    </row>
    <row r="49" spans="1:3" ht="26.25" thickBot="1">
      <c r="A49" s="61"/>
      <c r="B49" s="8" t="s">
        <v>128</v>
      </c>
      <c r="C49" s="43"/>
    </row>
    <row r="50" spans="1:3" ht="15.75" thickBot="1">
      <c r="A50" s="14" t="s">
        <v>73</v>
      </c>
      <c r="B50" s="8" t="s">
        <v>118</v>
      </c>
      <c r="C50" s="43"/>
    </row>
    <row r="52" spans="3:5" ht="15">
      <c r="C52" s="38" t="s">
        <v>191</v>
      </c>
      <c r="D52" s="38" t="s">
        <v>75</v>
      </c>
      <c r="E52" s="38" t="s">
        <v>192</v>
      </c>
    </row>
    <row r="53" spans="2:5" ht="15">
      <c r="B53" s="10" t="s">
        <v>129</v>
      </c>
      <c r="C53" s="35"/>
      <c r="D53" s="44">
        <v>14</v>
      </c>
      <c r="E53" s="37">
        <f>C53*D53</f>
        <v>0</v>
      </c>
    </row>
    <row r="54" spans="2:5" ht="15">
      <c r="B54" s="10" t="s">
        <v>130</v>
      </c>
      <c r="C54" s="39"/>
      <c r="D54" s="48">
        <v>6</v>
      </c>
      <c r="E54" s="41">
        <f>C54*D54</f>
        <v>0</v>
      </c>
    </row>
    <row r="55" spans="3:5" ht="15">
      <c r="C55" s="65" t="s">
        <v>192</v>
      </c>
      <c r="D55" s="65"/>
      <c r="E55" s="42">
        <f>SUM(E53:E54)</f>
        <v>0</v>
      </c>
    </row>
    <row r="57" ht="15">
      <c r="A57" s="50" t="s">
        <v>194</v>
      </c>
    </row>
  </sheetData>
  <mergeCells count="6">
    <mergeCell ref="C55:D55"/>
    <mergeCell ref="A6:A7"/>
    <mergeCell ref="A19:A20"/>
    <mergeCell ref="A33:A35"/>
    <mergeCell ref="A47:A49"/>
    <mergeCell ref="C26:D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2" r:id="rId1"/>
  <headerFooter>
    <oddHeader>&amp;RPříloha č. 1   Technická specifikace – veřejná část</oddHeader>
    <oddFooter>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 topLeftCell="A1">
      <selection activeCell="E31" sqref="E31"/>
    </sheetView>
  </sheetViews>
  <sheetFormatPr defaultColWidth="10.7109375" defaultRowHeight="15"/>
  <cols>
    <col min="1" max="1" width="26.00390625" style="0" customWidth="1"/>
    <col min="2" max="2" width="48.28125" style="0" customWidth="1"/>
    <col min="3" max="3" width="39.00390625" style="0" customWidth="1"/>
    <col min="4" max="4" width="12.00390625" style="0" bestFit="1" customWidth="1"/>
    <col min="5" max="5" width="28.8515625" style="0" customWidth="1"/>
    <col min="6" max="6" width="10.7109375" style="0" customWidth="1"/>
  </cols>
  <sheetData>
    <row r="1" ht="15">
      <c r="A1" s="1" t="s">
        <v>3</v>
      </c>
    </row>
    <row r="2" ht="15">
      <c r="A2" t="s">
        <v>131</v>
      </c>
    </row>
    <row r="3" ht="15.75" thickBot="1"/>
    <row r="4" ht="45.75" thickBot="1">
      <c r="C4" s="16" t="s">
        <v>6</v>
      </c>
    </row>
    <row r="5" spans="1:3" ht="15.75" thickBot="1">
      <c r="A5" s="61" t="s">
        <v>86</v>
      </c>
      <c r="B5" s="13" t="s">
        <v>132</v>
      </c>
      <c r="C5" s="49"/>
    </row>
    <row r="6" spans="1:3" ht="26.25" thickBot="1">
      <c r="A6" s="61"/>
      <c r="B6" s="3" t="s">
        <v>133</v>
      </c>
      <c r="C6" s="49"/>
    </row>
    <row r="7" spans="1:3" ht="15.75" thickBot="1">
      <c r="A7" s="14" t="s">
        <v>88</v>
      </c>
      <c r="B7" s="8" t="s">
        <v>134</v>
      </c>
      <c r="C7" s="49"/>
    </row>
    <row r="8" spans="1:3" ht="15.75" thickBot="1">
      <c r="A8" s="14" t="s">
        <v>93</v>
      </c>
      <c r="B8" s="8" t="s">
        <v>94</v>
      </c>
      <c r="C8" s="49"/>
    </row>
    <row r="9" spans="1:3" ht="15.75" thickBot="1">
      <c r="A9" s="14" t="s">
        <v>135</v>
      </c>
      <c r="B9" s="8" t="s">
        <v>136</v>
      </c>
      <c r="C9" s="49"/>
    </row>
    <row r="10" spans="1:3" ht="15.75" thickBot="1">
      <c r="A10" s="14" t="s">
        <v>137</v>
      </c>
      <c r="B10" s="8" t="s">
        <v>138</v>
      </c>
      <c r="C10" s="49"/>
    </row>
    <row r="11" spans="1:3" ht="15.75" thickBot="1">
      <c r="A11" s="14" t="s">
        <v>99</v>
      </c>
      <c r="B11" s="8" t="s">
        <v>100</v>
      </c>
      <c r="C11" s="49"/>
    </row>
    <row r="12" spans="1:3" ht="15.75" thickBot="1">
      <c r="A12" s="61" t="s">
        <v>101</v>
      </c>
      <c r="B12" s="8" t="s">
        <v>139</v>
      </c>
      <c r="C12" s="49"/>
    </row>
    <row r="13" spans="1:3" ht="39" thickBot="1">
      <c r="A13" s="61"/>
      <c r="B13" s="8" t="s">
        <v>140</v>
      </c>
      <c r="C13" s="49"/>
    </row>
    <row r="14" spans="1:3" ht="15.75" thickBot="1">
      <c r="A14" s="14" t="s">
        <v>105</v>
      </c>
      <c r="B14" s="8" t="s">
        <v>141</v>
      </c>
      <c r="C14" s="49"/>
    </row>
    <row r="15" spans="1:3" ht="15.75" thickBot="1">
      <c r="A15" s="14" t="s">
        <v>107</v>
      </c>
      <c r="B15" s="8" t="s">
        <v>108</v>
      </c>
      <c r="C15" s="49"/>
    </row>
    <row r="16" spans="1:3" ht="26.25" thickBot="1">
      <c r="A16" s="14" t="s">
        <v>109</v>
      </c>
      <c r="B16" s="8" t="s">
        <v>110</v>
      </c>
      <c r="C16" s="49"/>
    </row>
    <row r="17" spans="1:3" ht="26.25" thickBot="1">
      <c r="A17" s="14" t="s">
        <v>111</v>
      </c>
      <c r="B17" s="8" t="s">
        <v>112</v>
      </c>
      <c r="C17" s="49"/>
    </row>
    <row r="18" spans="1:3" ht="15.75" thickBot="1">
      <c r="A18" s="14" t="s">
        <v>73</v>
      </c>
      <c r="B18" s="8" t="s">
        <v>74</v>
      </c>
      <c r="C18" s="49"/>
    </row>
    <row r="20" spans="3:5" ht="15">
      <c r="C20" s="38" t="s">
        <v>191</v>
      </c>
      <c r="D20" s="38" t="s">
        <v>75</v>
      </c>
      <c r="E20" s="38" t="s">
        <v>192</v>
      </c>
    </row>
    <row r="21" spans="2:5" ht="15">
      <c r="B21" s="10" t="s">
        <v>142</v>
      </c>
      <c r="C21" s="45"/>
      <c r="D21" s="46">
        <v>29</v>
      </c>
      <c r="E21" s="47">
        <f>C21*D21</f>
        <v>0</v>
      </c>
    </row>
    <row r="22" spans="3:5" ht="15">
      <c r="C22" s="65" t="s">
        <v>192</v>
      </c>
      <c r="D22" s="65"/>
      <c r="E22" s="42">
        <f>SUM(E21)</f>
        <v>0</v>
      </c>
    </row>
    <row r="23" ht="15">
      <c r="A23" s="50" t="s">
        <v>194</v>
      </c>
    </row>
  </sheetData>
  <mergeCells count="3">
    <mergeCell ref="A5:A6"/>
    <mergeCell ref="A12:A13"/>
    <mergeCell ref="C22:D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&amp;RPříloha č. 1   Technická specifikace – veřejná část</oddHeader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workbookViewId="0" topLeftCell="A1">
      <selection activeCell="C27" sqref="C27"/>
    </sheetView>
  </sheetViews>
  <sheetFormatPr defaultColWidth="10.7109375" defaultRowHeight="15"/>
  <cols>
    <col min="1" max="1" width="28.7109375" style="0" customWidth="1"/>
    <col min="2" max="2" width="45.140625" style="0" customWidth="1"/>
    <col min="3" max="3" width="33.7109375" style="0" customWidth="1"/>
    <col min="4" max="4" width="10.7109375" style="0" customWidth="1"/>
  </cols>
  <sheetData>
    <row r="1" ht="15">
      <c r="A1" s="1" t="s">
        <v>143</v>
      </c>
    </row>
    <row r="2" ht="15.75" thickBot="1">
      <c r="A2" t="s">
        <v>144</v>
      </c>
    </row>
    <row r="3" ht="45.75" thickBot="1">
      <c r="C3" s="2" t="s">
        <v>6</v>
      </c>
    </row>
    <row r="4" spans="1:3" ht="15.75" thickBot="1">
      <c r="A4" s="9" t="s">
        <v>145</v>
      </c>
      <c r="B4" s="6" t="s">
        <v>146</v>
      </c>
      <c r="C4" s="29"/>
    </row>
    <row r="5" spans="1:3" ht="15.75" thickBot="1">
      <c r="A5" s="61" t="s">
        <v>147</v>
      </c>
      <c r="B5" s="8" t="s">
        <v>148</v>
      </c>
      <c r="C5" s="29"/>
    </row>
    <row r="6" spans="1:3" ht="26.25" thickBot="1">
      <c r="A6" s="61"/>
      <c r="B6" s="8" t="s">
        <v>149</v>
      </c>
      <c r="C6" s="29"/>
    </row>
    <row r="7" spans="1:3" ht="15.75" thickBot="1">
      <c r="A7" s="61"/>
      <c r="B7" s="8" t="s">
        <v>150</v>
      </c>
      <c r="C7" s="29"/>
    </row>
    <row r="8" spans="1:3" ht="15.75" thickBot="1">
      <c r="A8" s="61"/>
      <c r="B8" s="8" t="s">
        <v>151</v>
      </c>
      <c r="C8" s="29"/>
    </row>
    <row r="9" spans="1:3" ht="15.75" thickBot="1">
      <c r="A9" s="61" t="s">
        <v>152</v>
      </c>
      <c r="B9" s="8" t="s">
        <v>153</v>
      </c>
      <c r="C9" s="29"/>
    </row>
    <row r="10" spans="1:3" ht="15.75" thickBot="1">
      <c r="A10" s="61"/>
      <c r="B10" s="8" t="s">
        <v>154</v>
      </c>
      <c r="C10" s="29"/>
    </row>
    <row r="11" spans="1:3" ht="15.75" thickBot="1">
      <c r="A11" s="61" t="s">
        <v>155</v>
      </c>
      <c r="B11" s="8" t="s">
        <v>156</v>
      </c>
      <c r="C11" s="29"/>
    </row>
    <row r="12" spans="1:3" ht="15.75" thickBot="1">
      <c r="A12" s="61"/>
      <c r="B12" s="8" t="s">
        <v>157</v>
      </c>
      <c r="C12" s="29"/>
    </row>
    <row r="13" spans="1:3" ht="26.25" thickBot="1">
      <c r="A13" s="61"/>
      <c r="B13" s="8" t="s">
        <v>158</v>
      </c>
      <c r="C13" s="29"/>
    </row>
    <row r="14" spans="1:3" ht="26.25" thickBot="1">
      <c r="A14" s="61"/>
      <c r="B14" s="8" t="s">
        <v>159</v>
      </c>
      <c r="C14" s="29"/>
    </row>
    <row r="15" spans="1:3" ht="15.75" thickBot="1">
      <c r="A15" s="61"/>
      <c r="B15" s="8" t="s">
        <v>160</v>
      </c>
      <c r="C15" s="29"/>
    </row>
    <row r="16" spans="1:3" ht="15.75" thickBot="1">
      <c r="A16" s="61" t="s">
        <v>161</v>
      </c>
      <c r="B16" s="8" t="s">
        <v>162</v>
      </c>
      <c r="C16" s="29"/>
    </row>
    <row r="17" spans="1:3" ht="26.25" thickBot="1">
      <c r="A17" s="61"/>
      <c r="B17" s="8" t="s">
        <v>163</v>
      </c>
      <c r="C17" s="29"/>
    </row>
    <row r="18" spans="1:3" ht="15.75" thickBot="1">
      <c r="A18" s="61"/>
      <c r="B18" s="8" t="s">
        <v>164</v>
      </c>
      <c r="C18" s="29"/>
    </row>
    <row r="19" spans="1:3" ht="15.75" thickBot="1">
      <c r="A19" s="14" t="s">
        <v>165</v>
      </c>
      <c r="B19" s="8" t="s">
        <v>166</v>
      </c>
      <c r="C19" s="29"/>
    </row>
    <row r="20" spans="1:3" ht="15.75" thickBot="1">
      <c r="A20" s="14" t="s">
        <v>167</v>
      </c>
      <c r="B20" s="8" t="s">
        <v>168</v>
      </c>
      <c r="C20" s="29"/>
    </row>
    <row r="22" ht="15">
      <c r="C22" s="32" t="s">
        <v>191</v>
      </c>
    </row>
    <row r="23" spans="2:3" ht="15">
      <c r="B23" s="10" t="s">
        <v>169</v>
      </c>
      <c r="C23" s="35"/>
    </row>
    <row r="25" ht="15">
      <c r="A25" s="50" t="s">
        <v>194</v>
      </c>
    </row>
  </sheetData>
  <mergeCells count="4">
    <mergeCell ref="A5:A8"/>
    <mergeCell ref="A9:A10"/>
    <mergeCell ref="A11:A15"/>
    <mergeCell ref="A16:A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1   Technická specifikace – veřejná část</oddHead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 topLeftCell="A1">
      <selection activeCell="E23" sqref="E23"/>
    </sheetView>
  </sheetViews>
  <sheetFormatPr defaultColWidth="10.7109375" defaultRowHeight="15"/>
  <cols>
    <col min="1" max="1" width="67.140625" style="0" customWidth="1"/>
    <col min="2" max="2" width="10.7109375" style="0" customWidth="1"/>
    <col min="3" max="3" width="16.7109375" style="0" bestFit="1" customWidth="1"/>
    <col min="4" max="4" width="23.421875" style="0" customWidth="1"/>
    <col min="5" max="5" width="20.8515625" style="0" customWidth="1"/>
    <col min="6" max="6" width="24.421875" style="0" customWidth="1"/>
    <col min="7" max="7" width="21.8515625" style="0" customWidth="1"/>
    <col min="8" max="8" width="20.8515625" style="0" customWidth="1"/>
    <col min="9" max="9" width="10.7109375" style="0" customWidth="1"/>
  </cols>
  <sheetData>
    <row r="1" ht="15">
      <c r="A1" s="1" t="s">
        <v>4</v>
      </c>
    </row>
    <row r="2" ht="15.75" thickBot="1"/>
    <row r="3" spans="1:8" ht="30.75" thickBot="1">
      <c r="A3" s="1" t="s">
        <v>170</v>
      </c>
      <c r="B3" s="52" t="s">
        <v>171</v>
      </c>
      <c r="C3" s="52" t="s">
        <v>172</v>
      </c>
      <c r="D3" s="51" t="s">
        <v>195</v>
      </c>
      <c r="E3" s="51" t="s">
        <v>198</v>
      </c>
      <c r="F3" s="51" t="s">
        <v>196</v>
      </c>
      <c r="G3" s="51" t="s">
        <v>199</v>
      </c>
      <c r="H3" s="51" t="s">
        <v>197</v>
      </c>
    </row>
    <row r="4" spans="1:8" ht="15.75" thickBot="1">
      <c r="A4" s="17" t="s">
        <v>173</v>
      </c>
      <c r="B4" s="18">
        <v>3731</v>
      </c>
      <c r="C4" s="19" t="s">
        <v>174</v>
      </c>
      <c r="D4" s="20"/>
      <c r="E4" s="21">
        <f aca="true" t="shared" si="0" ref="E4:E13">B4*D4</f>
        <v>0</v>
      </c>
      <c r="F4" s="22"/>
      <c r="G4" s="21">
        <f aca="true" t="shared" si="1" ref="G4:G13">B4*F4</f>
        <v>0</v>
      </c>
      <c r="H4" s="21">
        <f aca="true" t="shared" si="2" ref="H4:H13">E4+G4</f>
        <v>0</v>
      </c>
    </row>
    <row r="5" spans="1:8" ht="15">
      <c r="A5" s="23" t="s">
        <v>175</v>
      </c>
      <c r="B5" s="24">
        <v>864</v>
      </c>
      <c r="C5" s="24" t="s">
        <v>176</v>
      </c>
      <c r="D5" s="25"/>
      <c r="E5" s="21">
        <f t="shared" si="0"/>
        <v>0</v>
      </c>
      <c r="F5" s="22"/>
      <c r="G5" s="21">
        <f t="shared" si="1"/>
        <v>0</v>
      </c>
      <c r="H5" s="21">
        <f t="shared" si="2"/>
        <v>0</v>
      </c>
    </row>
    <row r="6" spans="1:8" ht="15">
      <c r="A6" s="23" t="s">
        <v>177</v>
      </c>
      <c r="B6" s="24">
        <v>18</v>
      </c>
      <c r="C6" s="24" t="s">
        <v>178</v>
      </c>
      <c r="D6" s="25"/>
      <c r="E6" s="21">
        <f t="shared" si="0"/>
        <v>0</v>
      </c>
      <c r="F6" s="22"/>
      <c r="G6" s="21">
        <f t="shared" si="1"/>
        <v>0</v>
      </c>
      <c r="H6" s="21">
        <f t="shared" si="2"/>
        <v>0</v>
      </c>
    </row>
    <row r="7" spans="1:8" ht="30">
      <c r="A7" s="23" t="s">
        <v>179</v>
      </c>
      <c r="B7" s="24">
        <v>864</v>
      </c>
      <c r="C7" s="24" t="s">
        <v>176</v>
      </c>
      <c r="D7" s="25"/>
      <c r="E7" s="21">
        <f t="shared" si="0"/>
        <v>0</v>
      </c>
      <c r="F7" s="22"/>
      <c r="G7" s="21">
        <f t="shared" si="1"/>
        <v>0</v>
      </c>
      <c r="H7" s="21">
        <f t="shared" si="2"/>
        <v>0</v>
      </c>
    </row>
    <row r="8" spans="1:8" ht="15">
      <c r="A8" s="23" t="s">
        <v>180</v>
      </c>
      <c r="B8" s="24">
        <v>500</v>
      </c>
      <c r="C8" s="24" t="s">
        <v>174</v>
      </c>
      <c r="D8" s="25"/>
      <c r="E8" s="21">
        <f t="shared" si="0"/>
        <v>0</v>
      </c>
      <c r="F8" s="22"/>
      <c r="G8" s="21">
        <f t="shared" si="1"/>
        <v>0</v>
      </c>
      <c r="H8" s="21">
        <f t="shared" si="2"/>
        <v>0</v>
      </c>
    </row>
    <row r="9" spans="1:8" ht="15">
      <c r="A9" s="23" t="s">
        <v>181</v>
      </c>
      <c r="B9" s="26">
        <v>2000</v>
      </c>
      <c r="C9" s="24" t="s">
        <v>174</v>
      </c>
      <c r="D9" s="25"/>
      <c r="E9" s="21">
        <f t="shared" si="0"/>
        <v>0</v>
      </c>
      <c r="F9" s="22"/>
      <c r="G9" s="21">
        <f t="shared" si="1"/>
        <v>0</v>
      </c>
      <c r="H9" s="21">
        <f t="shared" si="2"/>
        <v>0</v>
      </c>
    </row>
    <row r="10" spans="1:8" ht="15">
      <c r="A10" s="23" t="s">
        <v>182</v>
      </c>
      <c r="B10" s="24">
        <v>500</v>
      </c>
      <c r="C10" s="24" t="s">
        <v>174</v>
      </c>
      <c r="D10" s="25"/>
      <c r="E10" s="21">
        <f t="shared" si="0"/>
        <v>0</v>
      </c>
      <c r="F10" s="22"/>
      <c r="G10" s="21">
        <f t="shared" si="1"/>
        <v>0</v>
      </c>
      <c r="H10" s="21">
        <f t="shared" si="2"/>
        <v>0</v>
      </c>
    </row>
    <row r="11" spans="1:8" ht="15">
      <c r="A11" s="23" t="s">
        <v>183</v>
      </c>
      <c r="B11" s="24">
        <v>400</v>
      </c>
      <c r="C11" s="24" t="s">
        <v>174</v>
      </c>
      <c r="D11" s="25"/>
      <c r="E11" s="21">
        <f t="shared" si="0"/>
        <v>0</v>
      </c>
      <c r="F11" s="22"/>
      <c r="G11" s="21">
        <f t="shared" si="1"/>
        <v>0</v>
      </c>
      <c r="H11" s="21">
        <f t="shared" si="2"/>
        <v>0</v>
      </c>
    </row>
    <row r="12" spans="1:8" ht="15">
      <c r="A12" s="23" t="s">
        <v>184</v>
      </c>
      <c r="B12" s="24">
        <v>1</v>
      </c>
      <c r="C12" s="24" t="s">
        <v>178</v>
      </c>
      <c r="D12" s="25"/>
      <c r="E12" s="21">
        <f t="shared" si="0"/>
        <v>0</v>
      </c>
      <c r="F12" s="22"/>
      <c r="G12" s="21">
        <f t="shared" si="1"/>
        <v>0</v>
      </c>
      <c r="H12" s="21">
        <f t="shared" si="2"/>
        <v>0</v>
      </c>
    </row>
    <row r="13" spans="1:8" ht="15">
      <c r="A13" s="23" t="s">
        <v>185</v>
      </c>
      <c r="B13" s="24">
        <v>1</v>
      </c>
      <c r="C13" s="24" t="s">
        <v>178</v>
      </c>
      <c r="D13" s="25"/>
      <c r="E13" s="21">
        <f t="shared" si="0"/>
        <v>0</v>
      </c>
      <c r="F13" s="22"/>
      <c r="G13" s="21">
        <f t="shared" si="1"/>
        <v>0</v>
      </c>
      <c r="H13" s="21">
        <f t="shared" si="2"/>
        <v>0</v>
      </c>
    </row>
    <row r="14" ht="15.75" thickBot="1"/>
    <row r="15" spans="1:8" ht="15.75" thickBot="1">
      <c r="A15" s="27" t="s">
        <v>193</v>
      </c>
      <c r="F15" s="66" t="s">
        <v>192</v>
      </c>
      <c r="G15" s="66"/>
      <c r="H15" s="31">
        <f>SUM(H4:H13)</f>
        <v>0</v>
      </c>
    </row>
    <row r="16" ht="15">
      <c r="A16" s="27" t="s">
        <v>186</v>
      </c>
    </row>
    <row r="19" ht="15">
      <c r="A19" s="50" t="s">
        <v>194</v>
      </c>
    </row>
  </sheetData>
  <mergeCells count="1">
    <mergeCell ref="F15:G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1" r:id="rId1"/>
  <headerFooter>
    <oddHeader>&amp;RPříloha č. 1   Technická specifikace – veřejná část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Štefek</cp:lastModifiedBy>
  <cp:lastPrinted>2023-08-29T19:44:14Z</cp:lastPrinted>
  <dcterms:created xsi:type="dcterms:W3CDTF">2023-06-21T08:31:09Z</dcterms:created>
  <dcterms:modified xsi:type="dcterms:W3CDTF">2023-10-21T13:16:11Z</dcterms:modified>
  <cp:category/>
  <cp:version/>
  <cp:contentType/>
  <cp:contentStatus/>
</cp:coreProperties>
</file>