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5428" yWindow="65428" windowWidth="23256" windowHeight="12576" activeTab="0"/>
  </bookViews>
  <sheets>
    <sheet name="Fasáda budovy č.p. 13" sheetId="2" r:id="rId1"/>
    <sheet name="List1" sheetId="1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<sst xmlns="http://schemas.openxmlformats.org/spreadsheetml/2006/main" count="149" uniqueCount="115">
  <si>
    <t>Zadavatel: 
Nemocnice Nymburk s.r.o.
Sídlo:   Boleslavská třída 425/9, 288 02 Nymburk
IČ / DIČ:   28762886 / CZ28762886</t>
  </si>
  <si>
    <t>VÝKAZ VÝMĚR</t>
  </si>
  <si>
    <t>Pol. č.</t>
  </si>
  <si>
    <t xml:space="preserve">Rozpis materiálu a prací </t>
  </si>
  <si>
    <t>MJ</t>
  </si>
  <si>
    <t>Cena za  MJ v Kč bez DPH</t>
  </si>
  <si>
    <t>Cena celkem v Kč bez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</si>
  <si>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</si>
  <si>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</si>
  <si>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</si>
  <si>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</si>
  <si>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</si>
  <si>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</si>
  <si>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</si>
  <si>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</si>
  <si>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</si>
  <si>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m2</t>
  </si>
  <si>
    <t>10.</t>
  </si>
  <si>
    <t>11.</t>
  </si>
  <si>
    <t>12.</t>
  </si>
  <si>
    <t>13.</t>
  </si>
  <si>
    <t>ks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</si>
  <si>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</si>
  <si>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</si>
  <si>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</si>
  <si>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</si>
  <si>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</si>
  <si>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</si>
  <si>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</si>
  <si>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</si>
  <si>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</si>
  <si>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</si>
  <si>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</si>
  <si>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</si>
  <si>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</si>
  <si>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</si>
  <si>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</si>
  <si>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bm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</si>
  <si>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</si>
  <si>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</si>
  <si>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</si>
  <si>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</si>
  <si>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</si>
  <si>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</si>
  <si>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</si>
  <si>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</si>
  <si>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</si>
  <si>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</si>
  <si>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</si>
  <si>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</si>
  <si>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</si>
  <si>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Celková nabídková cena v Kč bez DPH</t>
  </si>
  <si>
    <t>Výše 21 % DPH v Kč</t>
  </si>
  <si>
    <t>Celková nabídková cena s DPH v Kč</t>
  </si>
  <si>
    <t xml:space="preserve">Vypracoval: </t>
  </si>
  <si>
    <t>dne:</t>
  </si>
  <si>
    <t>tel:</t>
  </si>
  <si>
    <t>e-mail:</t>
  </si>
  <si>
    <t>Zemní výkopové a demoliční práce</t>
  </si>
  <si>
    <r>
      <rPr>
        <sz val="10"/>
        <rFont val="Arial"/>
        <family val="2"/>
      </rPr>
      <t>Hloubková penetrace soklu a základů</t>
    </r>
  </si>
  <si>
    <r>
      <rPr>
        <sz val="10"/>
        <rFont val="Arial"/>
        <family val="2"/>
      </rPr>
      <t>Dodávka a montáž  nopové folie š  0,5 m</t>
    </r>
  </si>
  <si>
    <r>
      <rPr>
        <sz val="10"/>
        <rFont val="Arial"/>
        <family val="2"/>
      </rPr>
      <t>Skládkovné likvidace suti a výkopků</t>
    </r>
  </si>
  <si>
    <t>Počet MJ (výměra)</t>
  </si>
  <si>
    <t>m²</t>
  </si>
  <si>
    <t>m3</t>
  </si>
  <si>
    <t>Přípravné práce</t>
  </si>
  <si>
    <t>Zateplení a povrchové úpravy</t>
  </si>
  <si>
    <t xml:space="preserve">                                                              Systémové příslušenství k provedení fasády</t>
  </si>
  <si>
    <t>m</t>
  </si>
  <si>
    <t>Zámečnické práce</t>
  </si>
  <si>
    <t>kpl</t>
  </si>
  <si>
    <t>Demontáž  stávajících nefunkčních prvků na fasádě</t>
  </si>
  <si>
    <t>Klempířské práce</t>
  </si>
  <si>
    <t>Demontáž stávajících parapetů</t>
  </si>
  <si>
    <t>Demontáž  stávajících žlabů</t>
  </si>
  <si>
    <t>Obroušení + nátěr stávajících háků</t>
  </si>
  <si>
    <t>Demontáž  oplechování atiky  - střecha</t>
  </si>
  <si>
    <t>Dodávka a montáž  oplechování atiky  z  lakovaného pozinku - střecha</t>
  </si>
  <si>
    <t xml:space="preserve">Lešení </t>
  </si>
  <si>
    <t xml:space="preserve">Ostatní </t>
  </si>
  <si>
    <t>%</t>
  </si>
  <si>
    <t>Doprava materiálů a osob</t>
  </si>
  <si>
    <t>Systémové příslušenství k provedení fasády</t>
  </si>
  <si>
    <t>Dodávka a montáž betonového zahradního obrubníku 1000x200x50 do betonového lože</t>
  </si>
  <si>
    <t>Odvoz suti a výkopků na skládku</t>
  </si>
  <si>
    <t>Přesun hmot a likvidace odpadu</t>
  </si>
  <si>
    <t>Koordinační činnost a vedlejší rozpočtové náklady</t>
  </si>
  <si>
    <t>Odstranění betonů a stávajících betonových dlaždic po obvodu objektu</t>
  </si>
  <si>
    <t>Odvoz suti a výkopků do kontejneru  do 50 m2</t>
  </si>
  <si>
    <t>Ruční výkop po obvodu šíře 50 cm hloubka 0,4 m včetně začištění základů</t>
  </si>
  <si>
    <t>Odstranění stávající omítky na soklu</t>
  </si>
  <si>
    <t>Ukončovací profil fasády</t>
  </si>
  <si>
    <t>Rohový profil s integrovanou síťovinou odolnou vůči alkáliím k ochraně rohů a hran 10/10 cm</t>
  </si>
  <si>
    <t>Příprava podkladu - omytí tlakovou vodou</t>
  </si>
  <si>
    <t>Zakrytí výplně vnějších otvorů, podlah a vyčištění od stavebních hmot</t>
  </si>
  <si>
    <t>Odstranění nesoudržné omítky včetně začištění jádrovou omítkou - rozsah cca</t>
  </si>
  <si>
    <t xml:space="preserve">příloha č. 3 ZD; příloha č. 1 SoD
Interní číslo DNS03-VZ10/2021 Oprava fasády budovy č. p. 13 </t>
  </si>
  <si>
    <t>Dodávka a montáž ukončovací lišty k nopové folii</t>
  </si>
  <si>
    <t>Dodávka a montáž tepelné izolace tl.  80 mm soklová část, 0,8 m nad terénem
+ 0,3 m pod terén</t>
  </si>
  <si>
    <t>Dodávka a montáž  2x  stěrka s  tkaninou včetně rohování, ukončovacích lišt  k oknům, probarvené penetrace pod mozaiku + mozaiková omítka</t>
  </si>
  <si>
    <t>Dodávka a montáž drenážního potrubí DN 100 pro odvětrání</t>
  </si>
  <si>
    <t>Dodávka a geotextilie  300g m2</t>
  </si>
  <si>
    <t>Dodávka a montáž PDK 16/32 okapový chodník  - odvětrání soklu š.30 cm hloubka 0,4</t>
  </si>
  <si>
    <t xml:space="preserve">Dodávka a montáž EPS 70 F tl. 120 mm včetně 2x stěrka s tkaninou, silikonová omítka probarvená 1,5 mm včetně penetrace </t>
  </si>
  <si>
    <t>Dodávka a montáž  EPS 70 F tl. 20 - 30 mm včetně 2x  stěrka s  tkaninou,  silikonová omítka probarvená 1,5 mm včetně penetrace - - špalety</t>
  </si>
  <si>
    <t>Dodávka a montáž  2x  stěrky s tkaninou, silikonová omítka probarvená 1,5 mm včetně penetrace -strop vchod</t>
  </si>
  <si>
    <t>Okenní a dveřní připojovací profil s integrovanou síťovinou odolnou vůči alkáliím k bezpečnému napojení  k  otvorovým výplním</t>
  </si>
  <si>
    <t>Parapetní profil s integrovanou síťovinou odolnou vůči alkáliím pro optimální odvod vody</t>
  </si>
  <si>
    <t>Ventilační  mřížky včetně PVC vsuvky  100</t>
  </si>
  <si>
    <t>Příprava podkladu pro oplechování parapetů</t>
  </si>
  <si>
    <t>Oprava stávajícího oplechování stříšky nad vchodem - obroušení + nátěr</t>
  </si>
  <si>
    <t>Oplechování parapetů z lakovaného pozinku š.  400 mm včetně boků</t>
  </si>
  <si>
    <t>Dodávka a montáž nového žlabu</t>
  </si>
  <si>
    <t>Lešení potřebné pro zhotovení celého díla včetně montáže, demontáže, dopravy  a pronájmu</t>
  </si>
  <si>
    <t>Montáž  + pronájem + demontáž ochranných sítí na lešení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</si>
</sst>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1"/>
      <color indexed="12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</cellStyleXfs>
  <cellXfs count="77">
    <xf numFmtId="0" fontId="0" fillId="0" borderId="0" xfId="0"/>
    <xf numFmtId="0" fontId="1" fillId="0" borderId="0" xfId="21" applyAlignment="1">
      <alignment horizontal="center"/>
      <protection/>
    </xf>
    <xf numFmtId="0" fontId="1" fillId="0" borderId="0" xfId="21">
      <alignment/>
      <protection/>
    </xf>
    <xf numFmtId="0" fontId="3" fillId="2" borderId="0" xfId="20" applyFont="1" applyFill="1" applyBorder="1" applyAlignment="1" applyProtection="1">
      <alignment/>
      <protection/>
    </xf>
    <xf numFmtId="0" fontId="1" fillId="0" borderId="0" xfId="21" applyFont="1">
      <alignment/>
      <protection/>
    </xf>
    <xf numFmtId="0" fontId="2" fillId="0" borderId="0" xfId="20" applyBorder="1" applyAlignment="1" applyProtection="1">
      <alignment/>
      <protection/>
    </xf>
    <xf numFmtId="0" fontId="6" fillId="0" borderId="1" xfId="21" applyFont="1" applyBorder="1" applyAlignment="1">
      <alignment horizontal="left"/>
      <protection/>
    </xf>
    <xf numFmtId="0" fontId="1" fillId="2" borderId="2" xfId="21" applyFont="1" applyFill="1" applyBorder="1" applyAlignment="1">
      <alignment horizontal="center"/>
      <protection/>
    </xf>
    <xf numFmtId="2" fontId="1" fillId="2" borderId="2" xfId="21" applyNumberFormat="1" applyFont="1" applyFill="1" applyBorder="1" applyAlignment="1">
      <alignment horizontal="right"/>
      <protection/>
    </xf>
    <xf numFmtId="4" fontId="1" fillId="3" borderId="2" xfId="21" applyNumberFormat="1" applyFont="1" applyFill="1" applyBorder="1" applyAlignment="1" applyProtection="1">
      <alignment horizontal="right"/>
      <protection locked="0"/>
    </xf>
    <xf numFmtId="4" fontId="1" fillId="2" borderId="3" xfId="21" applyNumberFormat="1" applyFont="1" applyFill="1" applyBorder="1" applyAlignment="1">
      <alignment horizontal="right"/>
      <protection/>
    </xf>
    <xf numFmtId="0" fontId="6" fillId="0" borderId="4" xfId="21" applyFont="1" applyBorder="1" applyAlignment="1">
      <alignment horizontal="left"/>
      <protection/>
    </xf>
    <xf numFmtId="0" fontId="1" fillId="2" borderId="5" xfId="21" applyFont="1" applyFill="1" applyBorder="1" applyAlignment="1">
      <alignment horizontal="center"/>
      <protection/>
    </xf>
    <xf numFmtId="4" fontId="1" fillId="2" borderId="6" xfId="21" applyNumberFormat="1" applyFont="1" applyFill="1" applyBorder="1" applyAlignment="1">
      <alignment horizontal="right"/>
      <protection/>
    </xf>
    <xf numFmtId="0" fontId="1" fillId="2" borderId="7" xfId="21" applyFont="1" applyFill="1" applyBorder="1">
      <alignment/>
      <protection/>
    </xf>
    <xf numFmtId="2" fontId="1" fillId="2" borderId="7" xfId="21" applyNumberFormat="1" applyFont="1" applyFill="1" applyBorder="1" applyAlignment="1">
      <alignment horizontal="right"/>
      <protection/>
    </xf>
    <xf numFmtId="0" fontId="1" fillId="2" borderId="7" xfId="21" applyFont="1" applyFill="1" applyBorder="1" applyAlignment="1">
      <alignment wrapText="1"/>
      <protection/>
    </xf>
    <xf numFmtId="0" fontId="1" fillId="2" borderId="7" xfId="21" applyFont="1" applyFill="1" applyBorder="1" applyAlignment="1">
      <alignment horizontal="center"/>
      <protection/>
    </xf>
    <xf numFmtId="4" fontId="1" fillId="2" borderId="8" xfId="21" applyNumberFormat="1" applyFont="1" applyFill="1" applyBorder="1" applyAlignment="1">
      <alignment horizontal="right"/>
      <protection/>
    </xf>
    <xf numFmtId="0" fontId="6" fillId="2" borderId="2" xfId="21" applyFont="1" applyFill="1" applyBorder="1" applyAlignment="1">
      <alignment horizontal="left"/>
      <protection/>
    </xf>
    <xf numFmtId="2" fontId="1" fillId="2" borderId="2" xfId="21" applyNumberFormat="1" applyFill="1" applyBorder="1" applyAlignment="1">
      <alignment horizontal="right"/>
      <protection/>
    </xf>
    <xf numFmtId="0" fontId="6" fillId="2" borderId="5" xfId="21" applyFont="1" applyFill="1" applyBorder="1" applyAlignment="1">
      <alignment horizontal="left"/>
      <protection/>
    </xf>
    <xf numFmtId="2" fontId="1" fillId="2" borderId="5" xfId="21" applyNumberFormat="1" applyFill="1" applyBorder="1" applyAlignment="1">
      <alignment horizontal="right"/>
      <protection/>
    </xf>
    <xf numFmtId="0" fontId="6" fillId="2" borderId="7" xfId="21" applyFont="1" applyFill="1" applyBorder="1" applyAlignment="1">
      <alignment horizontal="left"/>
      <protection/>
    </xf>
    <xf numFmtId="2" fontId="1" fillId="2" borderId="7" xfId="21" applyNumberFormat="1" applyFill="1" applyBorder="1" applyAlignment="1">
      <alignment horizontal="right"/>
      <protection/>
    </xf>
    <xf numFmtId="0" fontId="7" fillId="4" borderId="9" xfId="21" applyFont="1" applyFill="1" applyBorder="1" applyAlignment="1">
      <alignment horizontal="center"/>
      <protection/>
    </xf>
    <xf numFmtId="164" fontId="1" fillId="0" borderId="0" xfId="21" applyNumberFormat="1">
      <alignment/>
      <protection/>
    </xf>
    <xf numFmtId="0" fontId="7" fillId="4" borderId="0" xfId="21" applyFont="1" applyFill="1" applyAlignment="1">
      <alignment horizontal="center"/>
      <protection/>
    </xf>
    <xf numFmtId="0" fontId="7" fillId="4" borderId="10" xfId="21" applyFont="1" applyFill="1" applyBorder="1" applyAlignment="1">
      <alignment horizontal="center"/>
      <protection/>
    </xf>
    <xf numFmtId="0" fontId="3" fillId="0" borderId="0" xfId="21" applyFont="1">
      <alignment/>
      <protection/>
    </xf>
    <xf numFmtId="164" fontId="1" fillId="0" borderId="0" xfId="21" applyNumberFormat="1" applyAlignment="1">
      <alignment horizontal="center"/>
      <protection/>
    </xf>
    <xf numFmtId="0" fontId="5" fillId="0" borderId="0" xfId="21" applyFont="1" applyProtection="1">
      <alignment/>
      <protection locked="0"/>
    </xf>
    <xf numFmtId="0" fontId="8" fillId="0" borderId="0" xfId="21" applyFont="1" applyProtection="1">
      <alignment/>
      <protection locked="0"/>
    </xf>
    <xf numFmtId="0" fontId="8" fillId="0" borderId="0" xfId="21" applyFont="1" applyAlignment="1" applyProtection="1">
      <alignment horizontal="center"/>
      <protection locked="0"/>
    </xf>
    <xf numFmtId="164" fontId="8" fillId="0" borderId="0" xfId="21" applyNumberFormat="1" applyFont="1" applyAlignment="1" applyProtection="1">
      <alignment horizontal="center"/>
      <protection locked="0"/>
    </xf>
    <xf numFmtId="14" fontId="8" fillId="0" borderId="0" xfId="21" applyNumberFormat="1" applyFont="1" applyAlignment="1" applyProtection="1">
      <alignment horizontal="left"/>
      <protection locked="0"/>
    </xf>
    <xf numFmtId="3" fontId="8" fillId="0" borderId="0" xfId="21" applyNumberFormat="1" applyFont="1" applyAlignment="1" applyProtection="1">
      <alignment horizontal="left"/>
      <protection locked="0"/>
    </xf>
    <xf numFmtId="0" fontId="9" fillId="0" borderId="0" xfId="20" applyFont="1" applyAlignment="1" applyProtection="1">
      <alignment horizontal="left"/>
      <protection locked="0"/>
    </xf>
    <xf numFmtId="0" fontId="1" fillId="0" borderId="0" xfId="20" applyFont="1" applyAlignment="1" applyProtection="1">
      <alignment/>
      <protection locked="0"/>
    </xf>
    <xf numFmtId="0" fontId="2" fillId="0" borderId="0" xfId="20" applyAlignment="1" applyProtection="1">
      <alignment horizontal="left"/>
      <protection locked="0"/>
    </xf>
    <xf numFmtId="0" fontId="1" fillId="0" borderId="0" xfId="21" applyAlignment="1" applyProtection="1">
      <alignment horizontal="center"/>
      <protection locked="0"/>
    </xf>
    <xf numFmtId="0" fontId="3" fillId="0" borderId="0" xfId="21" applyFont="1" applyProtection="1">
      <alignment/>
      <protection locked="0"/>
    </xf>
    <xf numFmtId="0" fontId="1" fillId="0" borderId="0" xfId="21" applyProtection="1">
      <alignment/>
      <protection locked="0"/>
    </xf>
    <xf numFmtId="0" fontId="1" fillId="2" borderId="2" xfId="21" applyFont="1" applyFill="1" applyBorder="1" applyAlignment="1">
      <alignment wrapText="1"/>
      <protection/>
    </xf>
    <xf numFmtId="0" fontId="1" fillId="2" borderId="5" xfId="21" applyFont="1" applyFill="1" applyBorder="1" applyAlignment="1">
      <alignment wrapText="1"/>
      <protection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3" fillId="5" borderId="13" xfId="21" applyFont="1" applyFill="1" applyBorder="1" applyAlignment="1">
      <alignment horizontal="center"/>
      <protection/>
    </xf>
    <xf numFmtId="0" fontId="3" fillId="5" borderId="14" xfId="21" applyFont="1" applyFill="1" applyBorder="1" applyAlignment="1">
      <alignment horizontal="center"/>
      <protection/>
    </xf>
    <xf numFmtId="0" fontId="3" fillId="5" borderId="15" xfId="21" applyFont="1" applyFill="1" applyBorder="1" applyAlignment="1">
      <alignment horizontal="center"/>
      <protection/>
    </xf>
    <xf numFmtId="0" fontId="4" fillId="4" borderId="16" xfId="21" applyFont="1" applyFill="1" applyBorder="1" applyAlignment="1">
      <alignment horizontal="left"/>
      <protection/>
    </xf>
    <xf numFmtId="0" fontId="4" fillId="4" borderId="17" xfId="21" applyFont="1" applyFill="1" applyBorder="1" applyAlignment="1">
      <alignment horizontal="left"/>
      <protection/>
    </xf>
    <xf numFmtId="4" fontId="4" fillId="4" borderId="10" xfId="21" applyNumberFormat="1" applyFont="1" applyFill="1" applyBorder="1" applyAlignment="1">
      <alignment horizontal="right"/>
      <protection/>
    </xf>
    <xf numFmtId="4" fontId="4" fillId="4" borderId="18" xfId="21" applyNumberFormat="1" applyFont="1" applyFill="1" applyBorder="1" applyAlignment="1">
      <alignment horizontal="right"/>
      <protection/>
    </xf>
    <xf numFmtId="0" fontId="4" fillId="4" borderId="19" xfId="21" applyFont="1" applyFill="1" applyBorder="1">
      <alignment/>
      <protection/>
    </xf>
    <xf numFmtId="0" fontId="4" fillId="4" borderId="15" xfId="21" applyFont="1" applyFill="1" applyBorder="1">
      <alignment/>
      <protection/>
    </xf>
    <xf numFmtId="4" fontId="4" fillId="4" borderId="14" xfId="21" applyNumberFormat="1" applyFont="1" applyFill="1" applyBorder="1" applyAlignment="1">
      <alignment horizontal="right"/>
      <protection/>
    </xf>
    <xf numFmtId="4" fontId="4" fillId="4" borderId="20" xfId="21" applyNumberFormat="1" applyFont="1" applyFill="1" applyBorder="1" applyAlignment="1">
      <alignment horizontal="right"/>
      <protection/>
    </xf>
    <xf numFmtId="0" fontId="3" fillId="0" borderId="0" xfId="21" applyFont="1" applyAlignment="1">
      <alignment horizontal="left" wrapText="1"/>
      <protection/>
    </xf>
    <xf numFmtId="0" fontId="1" fillId="0" borderId="0" xfId="21" applyFont="1" applyAlignment="1">
      <alignment horizontal="center" wrapText="1"/>
      <protection/>
    </xf>
    <xf numFmtId="0" fontId="3" fillId="5" borderId="5" xfId="21" applyFont="1" applyFill="1" applyBorder="1" applyAlignment="1">
      <alignment horizontal="center"/>
      <protection/>
    </xf>
    <xf numFmtId="0" fontId="4" fillId="4" borderId="21" xfId="21" applyFont="1" applyFill="1" applyBorder="1" applyAlignment="1">
      <alignment horizontal="left"/>
      <protection/>
    </xf>
    <xf numFmtId="0" fontId="4" fillId="4" borderId="22" xfId="21" applyFont="1" applyFill="1" applyBorder="1" applyAlignment="1">
      <alignment horizontal="left"/>
      <protection/>
    </xf>
    <xf numFmtId="4" fontId="4" fillId="4" borderId="9" xfId="21" applyNumberFormat="1" applyFont="1" applyFill="1" applyBorder="1" applyAlignment="1">
      <alignment horizontal="right"/>
      <protection/>
    </xf>
    <xf numFmtId="4" fontId="4" fillId="4" borderId="23" xfId="21" applyNumberFormat="1" applyFont="1" applyFill="1" applyBorder="1" applyAlignment="1">
      <alignment horizontal="right"/>
      <protection/>
    </xf>
    <xf numFmtId="0" fontId="4" fillId="0" borderId="24" xfId="21" applyFont="1" applyBorder="1" applyAlignment="1">
      <alignment horizontal="center" wrapText="1"/>
      <protection/>
    </xf>
    <xf numFmtId="0" fontId="12" fillId="6" borderId="25" xfId="21" applyFont="1" applyFill="1" applyBorder="1" applyAlignment="1">
      <alignment horizontal="center" wrapText="1"/>
      <protection/>
    </xf>
    <xf numFmtId="0" fontId="12" fillId="6" borderId="1" xfId="21" applyFont="1" applyFill="1" applyBorder="1" applyAlignment="1">
      <alignment horizontal="center" wrapText="1"/>
      <protection/>
    </xf>
    <xf numFmtId="0" fontId="3" fillId="6" borderId="26" xfId="21" applyFont="1" applyFill="1" applyBorder="1" applyAlignment="1">
      <alignment horizontal="left" vertical="center"/>
      <protection/>
    </xf>
    <xf numFmtId="0" fontId="3" fillId="6" borderId="27" xfId="21" applyFont="1" applyFill="1" applyBorder="1" applyAlignment="1">
      <alignment horizontal="left" vertical="center"/>
      <protection/>
    </xf>
    <xf numFmtId="0" fontId="3" fillId="6" borderId="28" xfId="21" applyFont="1" applyFill="1" applyBorder="1" applyAlignment="1">
      <alignment horizontal="center" vertical="center"/>
      <protection/>
    </xf>
    <xf numFmtId="0" fontId="3" fillId="6" borderId="29" xfId="21" applyFont="1" applyFill="1" applyBorder="1" applyAlignment="1">
      <alignment horizontal="center" vertical="center"/>
      <protection/>
    </xf>
    <xf numFmtId="0" fontId="3" fillId="6" borderId="28" xfId="21" applyFont="1" applyFill="1" applyBorder="1" applyAlignment="1">
      <alignment horizontal="center" vertical="center" wrapText="1"/>
      <protection/>
    </xf>
    <xf numFmtId="0" fontId="3" fillId="6" borderId="29" xfId="21" applyFont="1" applyFill="1" applyBorder="1" applyAlignment="1">
      <alignment horizontal="center" vertical="center" wrapText="1"/>
      <protection/>
    </xf>
    <xf numFmtId="0" fontId="3" fillId="6" borderId="30" xfId="21" applyFont="1" applyFill="1" applyBorder="1" applyAlignment="1">
      <alignment horizontal="center" vertical="center" wrapText="1"/>
      <protection/>
    </xf>
    <xf numFmtId="0" fontId="3" fillId="6" borderId="31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55FE1-AA39-4EC3-BFE9-7A25B4CEB1B0}">
  <sheetPr>
    <pageSetUpPr fitToPage="1"/>
  </sheetPr>
  <dimension ref="A1:H67"/>
  <sheetViews>
    <sheetView showGridLines="0" tabSelected="1" workbookViewId="0" topLeftCell="A41">
      <selection activeCell="E8" sqref="E8:E22"/>
    </sheetView>
  </sheetViews>
  <sheetFormatPr defaultColWidth="9.140625" defaultRowHeight="15"/>
  <cols>
    <col min="1" max="1" width="3.7109375" style="29" customWidth="1"/>
    <col min="2" max="2" width="69.57421875" style="2" customWidth="1"/>
    <col min="3" max="3" width="10.421875" style="1" customWidth="1"/>
    <col min="4" max="4" width="13.57421875" style="1" customWidth="1"/>
    <col min="5" max="5" width="13.421875" style="1" customWidth="1"/>
    <col min="6" max="6" width="13.8515625" style="1" customWidth="1"/>
    <col min="7" max="7" width="9.57421875" style="2" bestFit="1" customWidth="1"/>
    <col min="8" max="8" width="13.140625" style="2" bestFit="1" customWidth="1"/>
    <col min="9" max="10" width="9.57421875" style="2" bestFit="1" customWidth="1"/>
    <col min="11" max="16384" width="8.8515625" style="2" customWidth="1"/>
  </cols>
  <sheetData>
    <row r="1" spans="1:6" ht="55.5" customHeight="1">
      <c r="A1" s="59" t="s">
        <v>0</v>
      </c>
      <c r="B1" s="59"/>
      <c r="D1" s="60" t="s">
        <v>96</v>
      </c>
      <c r="E1" s="60"/>
      <c r="F1" s="60"/>
    </row>
    <row r="2" spans="1:6" ht="15">
      <c r="A2" s="3"/>
      <c r="B2" s="4"/>
      <c r="D2" s="60"/>
      <c r="E2" s="60"/>
      <c r="F2" s="60"/>
    </row>
    <row r="3" spans="1:2" ht="15">
      <c r="A3" s="5"/>
      <c r="B3" s="4"/>
    </row>
    <row r="4" spans="1:6" ht="30.6" customHeight="1" thickBot="1">
      <c r="A4" s="66" t="s">
        <v>1</v>
      </c>
      <c r="B4" s="66"/>
      <c r="C4" s="66"/>
      <c r="D4" s="66"/>
      <c r="E4" s="66"/>
      <c r="F4" s="66"/>
    </row>
    <row r="5" spans="1:6" ht="15" customHeight="1">
      <c r="A5" s="67" t="s">
        <v>2</v>
      </c>
      <c r="B5" s="69" t="s">
        <v>3</v>
      </c>
      <c r="C5" s="71" t="s">
        <v>4</v>
      </c>
      <c r="D5" s="73" t="s">
        <v>62</v>
      </c>
      <c r="E5" s="73" t="s">
        <v>5</v>
      </c>
      <c r="F5" s="75" t="s">
        <v>6</v>
      </c>
    </row>
    <row r="6" spans="1:6" ht="15" customHeight="1">
      <c r="A6" s="68"/>
      <c r="B6" s="70"/>
      <c r="C6" s="72"/>
      <c r="D6" s="74"/>
      <c r="E6" s="74"/>
      <c r="F6" s="76"/>
    </row>
    <row r="7" spans="1:6" ht="14.4" customHeight="1">
      <c r="A7" s="61" t="s">
        <v>58</v>
      </c>
      <c r="B7" s="61"/>
      <c r="C7" s="61"/>
      <c r="D7" s="61"/>
      <c r="E7" s="61"/>
      <c r="F7" s="61"/>
    </row>
    <row r="8" spans="1:6" ht="20.1" customHeight="1">
      <c r="A8" s="6" t="s">
        <v>7</v>
      </c>
      <c r="B8" s="45" t="s">
        <v>87</v>
      </c>
      <c r="C8" s="7" t="s">
        <v>63</v>
      </c>
      <c r="D8" s="8">
        <v>14</v>
      </c>
      <c r="E8" s="9"/>
      <c r="F8" s="10">
        <f>D8*E8</f>
        <v>0</v>
      </c>
    </row>
    <row r="9" spans="1:6" ht="20.1" customHeight="1">
      <c r="A9" s="11" t="s">
        <v>8</v>
      </c>
      <c r="B9" s="46" t="s">
        <v>89</v>
      </c>
      <c r="C9" s="12" t="s">
        <v>64</v>
      </c>
      <c r="D9" s="8">
        <v>13.6</v>
      </c>
      <c r="E9" s="9"/>
      <c r="F9" s="10">
        <f aca="true" t="shared" si="0" ref="F9:F22">D9*E9</f>
        <v>0</v>
      </c>
    </row>
    <row r="10" spans="1:6" ht="20.1" customHeight="1">
      <c r="A10" s="11" t="s">
        <v>9</v>
      </c>
      <c r="B10" s="46" t="s">
        <v>88</v>
      </c>
      <c r="C10" s="12" t="s">
        <v>64</v>
      </c>
      <c r="D10" s="8">
        <v>13.6</v>
      </c>
      <c r="E10" s="9"/>
      <c r="F10" s="10">
        <f t="shared" si="0"/>
        <v>0</v>
      </c>
    </row>
    <row r="11" spans="1:6" ht="20.1" customHeight="1">
      <c r="A11" s="6" t="s">
        <v>10</v>
      </c>
      <c r="B11" s="46" t="s">
        <v>90</v>
      </c>
      <c r="C11" s="12" t="s">
        <v>63</v>
      </c>
      <c r="D11" s="8">
        <v>39</v>
      </c>
      <c r="E11" s="9"/>
      <c r="F11" s="10">
        <f t="shared" si="0"/>
        <v>0</v>
      </c>
    </row>
    <row r="12" spans="1:6" ht="20.1" customHeight="1">
      <c r="A12" s="6" t="s">
        <v>11</v>
      </c>
      <c r="B12" s="47" t="s">
        <v>59</v>
      </c>
      <c r="C12" s="12" t="s">
        <v>16</v>
      </c>
      <c r="D12" s="8">
        <v>39</v>
      </c>
      <c r="E12" s="9"/>
      <c r="F12" s="10">
        <f t="shared" si="0"/>
        <v>0</v>
      </c>
    </row>
    <row r="13" spans="1:6" ht="26.4">
      <c r="A13" s="11" t="s">
        <v>12</v>
      </c>
      <c r="B13" s="46" t="s">
        <v>98</v>
      </c>
      <c r="C13" s="12" t="s">
        <v>16</v>
      </c>
      <c r="D13" s="8">
        <v>39</v>
      </c>
      <c r="E13" s="9"/>
      <c r="F13" s="10">
        <f t="shared" si="0"/>
        <v>0</v>
      </c>
    </row>
    <row r="14" spans="1:6" ht="26.4">
      <c r="A14" s="11" t="s">
        <v>13</v>
      </c>
      <c r="B14" s="46" t="s">
        <v>99</v>
      </c>
      <c r="C14" s="12" t="s">
        <v>16</v>
      </c>
      <c r="D14" s="8">
        <v>42</v>
      </c>
      <c r="E14" s="9"/>
      <c r="F14" s="10">
        <f t="shared" si="0"/>
        <v>0</v>
      </c>
    </row>
    <row r="15" spans="1:6" ht="20.1" customHeight="1">
      <c r="A15" s="6" t="s">
        <v>14</v>
      </c>
      <c r="B15" s="47" t="s">
        <v>60</v>
      </c>
      <c r="C15" s="12" t="s">
        <v>16</v>
      </c>
      <c r="D15" s="15">
        <v>18</v>
      </c>
      <c r="E15" s="9"/>
      <c r="F15" s="10">
        <f t="shared" si="0"/>
        <v>0</v>
      </c>
    </row>
    <row r="16" spans="1:6" ht="20.1" customHeight="1">
      <c r="A16" s="6" t="s">
        <v>15</v>
      </c>
      <c r="B16" s="46" t="s">
        <v>97</v>
      </c>
      <c r="C16" s="12" t="s">
        <v>37</v>
      </c>
      <c r="D16" s="15">
        <v>35</v>
      </c>
      <c r="E16" s="9"/>
      <c r="F16" s="10">
        <f t="shared" si="0"/>
        <v>0</v>
      </c>
    </row>
    <row r="17" spans="1:6" ht="20.1" customHeight="1">
      <c r="A17" s="11" t="s">
        <v>17</v>
      </c>
      <c r="B17" s="46" t="s">
        <v>100</v>
      </c>
      <c r="C17" s="12" t="s">
        <v>37</v>
      </c>
      <c r="D17" s="15">
        <v>35</v>
      </c>
      <c r="E17" s="9"/>
      <c r="F17" s="10">
        <f t="shared" si="0"/>
        <v>0</v>
      </c>
    </row>
    <row r="18" spans="1:6" ht="20.1" customHeight="1">
      <c r="A18" s="11" t="s">
        <v>18</v>
      </c>
      <c r="B18" s="46" t="s">
        <v>101</v>
      </c>
      <c r="C18" s="12" t="s">
        <v>16</v>
      </c>
      <c r="D18" s="15">
        <v>50</v>
      </c>
      <c r="E18" s="9"/>
      <c r="F18" s="10">
        <f t="shared" si="0"/>
        <v>0</v>
      </c>
    </row>
    <row r="19" spans="1:6" ht="26.4">
      <c r="A19" s="6" t="s">
        <v>19</v>
      </c>
      <c r="B19" s="46" t="s">
        <v>83</v>
      </c>
      <c r="C19" s="12" t="s">
        <v>37</v>
      </c>
      <c r="D19" s="15">
        <v>35</v>
      </c>
      <c r="E19" s="9"/>
      <c r="F19" s="10">
        <f t="shared" si="0"/>
        <v>0</v>
      </c>
    </row>
    <row r="20" spans="1:6" ht="26.4">
      <c r="A20" s="6" t="s">
        <v>20</v>
      </c>
      <c r="B20" s="46" t="s">
        <v>102</v>
      </c>
      <c r="C20" s="12" t="s">
        <v>63</v>
      </c>
      <c r="D20" s="15">
        <v>10.5</v>
      </c>
      <c r="E20" s="9"/>
      <c r="F20" s="10">
        <f t="shared" si="0"/>
        <v>0</v>
      </c>
    </row>
    <row r="21" spans="1:6" ht="20.1" customHeight="1">
      <c r="A21" s="11" t="s">
        <v>22</v>
      </c>
      <c r="B21" s="46" t="s">
        <v>84</v>
      </c>
      <c r="C21" s="12" t="s">
        <v>64</v>
      </c>
      <c r="D21" s="15">
        <v>13.6</v>
      </c>
      <c r="E21" s="9"/>
      <c r="F21" s="10">
        <f t="shared" si="0"/>
        <v>0</v>
      </c>
    </row>
    <row r="22" spans="1:6" ht="20.1" customHeight="1">
      <c r="A22" s="11" t="s">
        <v>23</v>
      </c>
      <c r="B22" s="47" t="s">
        <v>61</v>
      </c>
      <c r="C22" s="12" t="s">
        <v>64</v>
      </c>
      <c r="D22" s="15">
        <v>13.6</v>
      </c>
      <c r="E22" s="9"/>
      <c r="F22" s="10">
        <f t="shared" si="0"/>
        <v>0</v>
      </c>
    </row>
    <row r="23" spans="1:6" ht="17.25" customHeight="1">
      <c r="A23" s="61" t="s">
        <v>65</v>
      </c>
      <c r="B23" s="61"/>
      <c r="C23" s="61"/>
      <c r="D23" s="61"/>
      <c r="E23" s="61"/>
      <c r="F23" s="61"/>
    </row>
    <row r="24" spans="1:6" ht="20.1" customHeight="1">
      <c r="A24" s="11" t="s">
        <v>24</v>
      </c>
      <c r="B24" s="14" t="s">
        <v>93</v>
      </c>
      <c r="C24" s="12" t="s">
        <v>63</v>
      </c>
      <c r="D24" s="15">
        <v>330</v>
      </c>
      <c r="E24" s="9"/>
      <c r="F24" s="13">
        <f aca="true" t="shared" si="1" ref="F24:F29">D24*E24</f>
        <v>0</v>
      </c>
    </row>
    <row r="25" spans="1:6" ht="29.25" customHeight="1">
      <c r="A25" s="11" t="s">
        <v>25</v>
      </c>
      <c r="B25" s="16" t="s">
        <v>94</v>
      </c>
      <c r="C25" s="12" t="s">
        <v>63</v>
      </c>
      <c r="D25" s="15">
        <v>98</v>
      </c>
      <c r="E25" s="9"/>
      <c r="F25" s="13">
        <f t="shared" si="1"/>
        <v>0</v>
      </c>
    </row>
    <row r="26" spans="1:6" ht="29.25" customHeight="1">
      <c r="A26" s="11" t="s">
        <v>26</v>
      </c>
      <c r="B26" s="16" t="s">
        <v>95</v>
      </c>
      <c r="C26" s="12" t="s">
        <v>63</v>
      </c>
      <c r="D26" s="15">
        <v>180</v>
      </c>
      <c r="E26" s="9"/>
      <c r="F26" s="13">
        <f t="shared" si="1"/>
        <v>0</v>
      </c>
    </row>
    <row r="27" spans="1:6" ht="15.75" customHeight="1">
      <c r="A27" s="61" t="s">
        <v>66</v>
      </c>
      <c r="B27" s="61"/>
      <c r="C27" s="61"/>
      <c r="D27" s="61"/>
      <c r="E27" s="61"/>
      <c r="F27" s="61"/>
    </row>
    <row r="28" spans="1:6" ht="26.4">
      <c r="A28" s="11" t="s">
        <v>27</v>
      </c>
      <c r="B28" s="16" t="s">
        <v>103</v>
      </c>
      <c r="C28" s="12" t="s">
        <v>63</v>
      </c>
      <c r="D28" s="15">
        <v>304</v>
      </c>
      <c r="E28" s="9"/>
      <c r="F28" s="13">
        <f aca="true" t="shared" si="2" ref="F28">D28*E28</f>
        <v>0</v>
      </c>
    </row>
    <row r="29" spans="1:6" ht="26.4">
      <c r="A29" s="11" t="s">
        <v>28</v>
      </c>
      <c r="B29" s="16" t="s">
        <v>104</v>
      </c>
      <c r="C29" s="12" t="s">
        <v>63</v>
      </c>
      <c r="D29" s="15">
        <v>36</v>
      </c>
      <c r="E29" s="9"/>
      <c r="F29" s="13">
        <f t="shared" si="1"/>
        <v>0</v>
      </c>
    </row>
    <row r="30" spans="1:6" ht="26.4">
      <c r="A30" s="11" t="s">
        <v>29</v>
      </c>
      <c r="B30" s="16" t="s">
        <v>105</v>
      </c>
      <c r="C30" s="12" t="s">
        <v>63</v>
      </c>
      <c r="D30" s="15">
        <v>8</v>
      </c>
      <c r="E30" s="9"/>
      <c r="F30" s="13">
        <v>0</v>
      </c>
    </row>
    <row r="31" spans="1:6" ht="20.1" customHeight="1">
      <c r="A31" s="61" t="s">
        <v>82</v>
      </c>
      <c r="B31" s="61" t="s">
        <v>67</v>
      </c>
      <c r="C31" s="61"/>
      <c r="D31" s="61"/>
      <c r="E31" s="61"/>
      <c r="F31" s="61"/>
    </row>
    <row r="32" spans="1:6" ht="20.1" customHeight="1">
      <c r="A32" s="19" t="s">
        <v>30</v>
      </c>
      <c r="B32" s="43" t="s">
        <v>91</v>
      </c>
      <c r="C32" s="7" t="s">
        <v>68</v>
      </c>
      <c r="D32" s="20">
        <v>34</v>
      </c>
      <c r="E32" s="9"/>
      <c r="F32" s="18">
        <f aca="true" t="shared" si="3" ref="F32:F36">D32*E32</f>
        <v>0</v>
      </c>
    </row>
    <row r="33" spans="1:6" ht="26.4">
      <c r="A33" s="21" t="s">
        <v>31</v>
      </c>
      <c r="B33" s="44" t="s">
        <v>92</v>
      </c>
      <c r="C33" s="12" t="s">
        <v>68</v>
      </c>
      <c r="D33" s="22">
        <v>200</v>
      </c>
      <c r="E33" s="9"/>
      <c r="F33" s="18">
        <f t="shared" si="3"/>
        <v>0</v>
      </c>
    </row>
    <row r="34" spans="1:6" ht="26.4">
      <c r="A34" s="19" t="s">
        <v>32</v>
      </c>
      <c r="B34" s="16" t="s">
        <v>106</v>
      </c>
      <c r="C34" s="17" t="s">
        <v>68</v>
      </c>
      <c r="D34" s="24">
        <v>125</v>
      </c>
      <c r="E34" s="9"/>
      <c r="F34" s="18">
        <f t="shared" si="3"/>
        <v>0</v>
      </c>
    </row>
    <row r="35" spans="1:6" ht="26.4">
      <c r="A35" s="21" t="s">
        <v>33</v>
      </c>
      <c r="B35" s="16" t="s">
        <v>107</v>
      </c>
      <c r="C35" s="17" t="s">
        <v>68</v>
      </c>
      <c r="D35" s="24">
        <v>35</v>
      </c>
      <c r="E35" s="9"/>
      <c r="F35" s="18">
        <f t="shared" si="3"/>
        <v>0</v>
      </c>
    </row>
    <row r="36" spans="1:6" ht="20.1" customHeight="1">
      <c r="A36" s="19" t="s">
        <v>34</v>
      </c>
      <c r="B36" s="16" t="s">
        <v>108</v>
      </c>
      <c r="C36" s="17" t="s">
        <v>21</v>
      </c>
      <c r="D36" s="24">
        <v>14</v>
      </c>
      <c r="E36" s="9"/>
      <c r="F36" s="18">
        <f t="shared" si="3"/>
        <v>0</v>
      </c>
    </row>
    <row r="37" spans="1:6" ht="20.1" customHeight="1">
      <c r="A37" s="48" t="s">
        <v>69</v>
      </c>
      <c r="B37" s="49"/>
      <c r="C37" s="49"/>
      <c r="D37" s="49"/>
      <c r="E37" s="49"/>
      <c r="F37" s="50"/>
    </row>
    <row r="38" spans="1:6" ht="20.1" customHeight="1">
      <c r="A38" s="23" t="s">
        <v>35</v>
      </c>
      <c r="B38" s="16" t="s">
        <v>71</v>
      </c>
      <c r="C38" s="17" t="s">
        <v>70</v>
      </c>
      <c r="D38" s="24">
        <v>1</v>
      </c>
      <c r="E38" s="9"/>
      <c r="F38" s="18">
        <f aca="true" t="shared" si="4" ref="F38:F55">D38*E38</f>
        <v>0</v>
      </c>
    </row>
    <row r="39" spans="1:6" ht="20.1" customHeight="1">
      <c r="A39" s="48" t="s">
        <v>72</v>
      </c>
      <c r="B39" s="49"/>
      <c r="C39" s="49"/>
      <c r="D39" s="49"/>
      <c r="E39" s="49"/>
      <c r="F39" s="50"/>
    </row>
    <row r="40" spans="1:6" ht="20.1" customHeight="1">
      <c r="A40" s="23" t="s">
        <v>36</v>
      </c>
      <c r="B40" s="16" t="s">
        <v>73</v>
      </c>
      <c r="C40" s="17" t="s">
        <v>21</v>
      </c>
      <c r="D40" s="24">
        <v>23</v>
      </c>
      <c r="E40" s="9"/>
      <c r="F40" s="18">
        <f t="shared" si="4"/>
        <v>0</v>
      </c>
    </row>
    <row r="41" spans="1:6" ht="20.1" customHeight="1">
      <c r="A41" s="23" t="s">
        <v>38</v>
      </c>
      <c r="B41" s="16" t="s">
        <v>109</v>
      </c>
      <c r="C41" s="17" t="s">
        <v>68</v>
      </c>
      <c r="D41" s="24">
        <v>32</v>
      </c>
      <c r="E41" s="9"/>
      <c r="F41" s="18">
        <f t="shared" si="4"/>
        <v>0</v>
      </c>
    </row>
    <row r="42" spans="1:6" ht="20.1" customHeight="1">
      <c r="A42" s="23" t="s">
        <v>39</v>
      </c>
      <c r="B42" s="16" t="s">
        <v>110</v>
      </c>
      <c r="C42" s="17" t="s">
        <v>16</v>
      </c>
      <c r="D42" s="24">
        <v>8</v>
      </c>
      <c r="E42" s="9"/>
      <c r="F42" s="18">
        <f t="shared" si="4"/>
        <v>0</v>
      </c>
    </row>
    <row r="43" spans="1:6" ht="20.1" customHeight="1">
      <c r="A43" s="23" t="s">
        <v>40</v>
      </c>
      <c r="B43" s="16" t="s">
        <v>111</v>
      </c>
      <c r="C43" s="17" t="s">
        <v>68</v>
      </c>
      <c r="D43" s="24">
        <v>32</v>
      </c>
      <c r="E43" s="9"/>
      <c r="F43" s="18">
        <f t="shared" si="4"/>
        <v>0</v>
      </c>
    </row>
    <row r="44" spans="1:6" ht="20.1" customHeight="1">
      <c r="A44" s="23" t="s">
        <v>41</v>
      </c>
      <c r="B44" s="16" t="s">
        <v>74</v>
      </c>
      <c r="C44" s="17" t="s">
        <v>37</v>
      </c>
      <c r="D44" s="24">
        <v>6</v>
      </c>
      <c r="E44" s="9"/>
      <c r="F44" s="18">
        <f t="shared" si="4"/>
        <v>0</v>
      </c>
    </row>
    <row r="45" spans="1:6" ht="20.1" customHeight="1">
      <c r="A45" s="23" t="s">
        <v>42</v>
      </c>
      <c r="B45" s="16" t="s">
        <v>75</v>
      </c>
      <c r="C45" s="17" t="s">
        <v>21</v>
      </c>
      <c r="D45" s="24">
        <v>8</v>
      </c>
      <c r="E45" s="9"/>
      <c r="F45" s="18">
        <f t="shared" si="4"/>
        <v>0</v>
      </c>
    </row>
    <row r="46" spans="1:6" ht="20.1" customHeight="1">
      <c r="A46" s="23" t="s">
        <v>43</v>
      </c>
      <c r="B46" s="16" t="s">
        <v>112</v>
      </c>
      <c r="C46" s="17" t="s">
        <v>37</v>
      </c>
      <c r="D46" s="24">
        <v>6</v>
      </c>
      <c r="E46" s="9"/>
      <c r="F46" s="18">
        <f t="shared" si="4"/>
        <v>0</v>
      </c>
    </row>
    <row r="47" spans="1:6" ht="20.1" customHeight="1">
      <c r="A47" s="23" t="s">
        <v>44</v>
      </c>
      <c r="B47" s="16" t="s">
        <v>76</v>
      </c>
      <c r="C47" s="17" t="s">
        <v>37</v>
      </c>
      <c r="D47" s="24">
        <v>39.8</v>
      </c>
      <c r="E47" s="9"/>
      <c r="F47" s="18">
        <f t="shared" si="4"/>
        <v>0</v>
      </c>
    </row>
    <row r="48" spans="1:6" ht="20.1" customHeight="1">
      <c r="A48" s="23" t="s">
        <v>45</v>
      </c>
      <c r="B48" s="16" t="s">
        <v>77</v>
      </c>
      <c r="C48" s="17" t="s">
        <v>37</v>
      </c>
      <c r="D48" s="24">
        <v>39.8</v>
      </c>
      <c r="E48" s="9"/>
      <c r="F48" s="18">
        <f t="shared" si="4"/>
        <v>0</v>
      </c>
    </row>
    <row r="49" spans="1:6" ht="20.1" customHeight="1">
      <c r="A49" s="48" t="s">
        <v>78</v>
      </c>
      <c r="B49" s="49" t="s">
        <v>78</v>
      </c>
      <c r="C49" s="49"/>
      <c r="D49" s="49"/>
      <c r="E49" s="49"/>
      <c r="F49" s="50"/>
    </row>
    <row r="50" spans="1:6" ht="26.4">
      <c r="A50" s="23" t="s">
        <v>46</v>
      </c>
      <c r="B50" s="16" t="s">
        <v>113</v>
      </c>
      <c r="C50" s="17" t="s">
        <v>63</v>
      </c>
      <c r="D50" s="24">
        <v>365</v>
      </c>
      <c r="E50" s="9"/>
      <c r="F50" s="18">
        <f t="shared" si="4"/>
        <v>0</v>
      </c>
    </row>
    <row r="51" spans="1:6" ht="20.1" customHeight="1">
      <c r="A51" s="23" t="s">
        <v>47</v>
      </c>
      <c r="B51" s="16" t="s">
        <v>114</v>
      </c>
      <c r="C51" s="17" t="s">
        <v>63</v>
      </c>
      <c r="D51" s="24">
        <v>365</v>
      </c>
      <c r="E51" s="9"/>
      <c r="F51" s="18">
        <f t="shared" si="4"/>
        <v>0</v>
      </c>
    </row>
    <row r="52" spans="1:6" ht="20.1" customHeight="1">
      <c r="A52" s="48" t="s">
        <v>79</v>
      </c>
      <c r="B52" s="49"/>
      <c r="C52" s="49"/>
      <c r="D52" s="49"/>
      <c r="E52" s="49"/>
      <c r="F52" s="50"/>
    </row>
    <row r="53" spans="1:6" ht="20.1" customHeight="1">
      <c r="A53" s="23" t="s">
        <v>48</v>
      </c>
      <c r="B53" s="16" t="s">
        <v>85</v>
      </c>
      <c r="C53" s="17" t="s">
        <v>80</v>
      </c>
      <c r="D53" s="24">
        <v>1.8</v>
      </c>
      <c r="E53" s="9"/>
      <c r="F53" s="18">
        <f t="shared" si="4"/>
        <v>0</v>
      </c>
    </row>
    <row r="54" spans="1:6" ht="20.1" customHeight="1">
      <c r="A54" s="23" t="s">
        <v>49</v>
      </c>
      <c r="B54" s="16" t="s">
        <v>81</v>
      </c>
      <c r="C54" s="17" t="s">
        <v>80</v>
      </c>
      <c r="D54" s="24">
        <v>3</v>
      </c>
      <c r="E54" s="9"/>
      <c r="F54" s="18">
        <f t="shared" si="4"/>
        <v>0</v>
      </c>
    </row>
    <row r="55" spans="1:6" ht="20.1" customHeight="1" thickBot="1">
      <c r="A55" s="23" t="s">
        <v>50</v>
      </c>
      <c r="B55" s="16" t="s">
        <v>86</v>
      </c>
      <c r="C55" s="17" t="s">
        <v>80</v>
      </c>
      <c r="D55" s="24">
        <v>2.1</v>
      </c>
      <c r="E55" s="9"/>
      <c r="F55" s="18">
        <f t="shared" si="4"/>
        <v>0</v>
      </c>
    </row>
    <row r="56" spans="1:8" ht="27" customHeight="1">
      <c r="A56" s="62" t="s">
        <v>51</v>
      </c>
      <c r="B56" s="63"/>
      <c r="C56" s="25"/>
      <c r="D56" s="25"/>
      <c r="E56" s="64">
        <f>SUM(F8:F22,F24:F26,F28:F30,F32:F36,F38,F40:F48,F50:F51,F53:F55)</f>
        <v>0</v>
      </c>
      <c r="F56" s="65"/>
      <c r="H56" s="26"/>
    </row>
    <row r="57" spans="1:6" ht="27" customHeight="1">
      <c r="A57" s="55" t="s">
        <v>52</v>
      </c>
      <c r="B57" s="56"/>
      <c r="C57" s="27"/>
      <c r="D57" s="27"/>
      <c r="E57" s="57">
        <f>E58-E56</f>
        <v>0</v>
      </c>
      <c r="F57" s="58"/>
    </row>
    <row r="58" spans="1:6" ht="27" customHeight="1" thickBot="1">
      <c r="A58" s="51" t="s">
        <v>53</v>
      </c>
      <c r="B58" s="52"/>
      <c r="C58" s="28"/>
      <c r="D58" s="28"/>
      <c r="E58" s="53">
        <f>E56*1.21</f>
        <v>0</v>
      </c>
      <c r="F58" s="54"/>
    </row>
    <row r="59" ht="13.95" customHeight="1">
      <c r="F59" s="30"/>
    </row>
    <row r="60" spans="1:6" ht="13.8">
      <c r="A60" s="31" t="s">
        <v>54</v>
      </c>
      <c r="B60" s="32"/>
      <c r="C60" s="31" t="s">
        <v>55</v>
      </c>
      <c r="D60" s="33"/>
      <c r="E60" s="33"/>
      <c r="F60" s="34"/>
    </row>
    <row r="61" spans="1:6" ht="13.8">
      <c r="A61" s="2"/>
      <c r="B61" s="35"/>
      <c r="C61" s="33"/>
      <c r="D61" s="33"/>
      <c r="E61" s="33"/>
      <c r="F61" s="33"/>
    </row>
    <row r="62" spans="1:6" ht="13.8">
      <c r="A62" s="31" t="s">
        <v>56</v>
      </c>
      <c r="B62" s="36"/>
      <c r="C62" s="33"/>
      <c r="D62" s="33"/>
      <c r="E62" s="33"/>
      <c r="F62" s="33"/>
    </row>
    <row r="63" spans="1:6" ht="13.8">
      <c r="A63" s="31" t="s">
        <v>57</v>
      </c>
      <c r="B63" s="37"/>
      <c r="C63" s="33"/>
      <c r="D63" s="33"/>
      <c r="E63" s="33"/>
      <c r="F63" s="33"/>
    </row>
    <row r="64" spans="1:6" ht="15">
      <c r="A64" s="38"/>
      <c r="B64" s="39"/>
      <c r="C64" s="40"/>
      <c r="D64" s="40"/>
      <c r="E64" s="40"/>
      <c r="F64" s="40"/>
    </row>
    <row r="65" spans="1:6" ht="15">
      <c r="A65" s="41"/>
      <c r="B65" s="42"/>
      <c r="C65" s="40"/>
      <c r="D65" s="40"/>
      <c r="E65" s="40"/>
      <c r="F65" s="40"/>
    </row>
    <row r="66" spans="1:6" ht="15">
      <c r="A66" s="41"/>
      <c r="B66" s="42"/>
      <c r="C66" s="40"/>
      <c r="D66" s="40"/>
      <c r="E66" s="40"/>
      <c r="F66" s="40"/>
    </row>
    <row r="67" spans="1:6" ht="15">
      <c r="A67" s="41"/>
      <c r="B67" s="42"/>
      <c r="C67" s="40"/>
      <c r="D67" s="40"/>
      <c r="E67" s="40"/>
      <c r="F67" s="40"/>
    </row>
  </sheetData>
  <sheetProtection algorithmName="SHA-512" hashValue="pIw4KFM5ETe5Tqun0ks7qXdOJL3sZSFHEsuaVgMiRnCtrezbaIdk02Ds1cjeB7zxmpH4lMmX2icBTJTrBs/95A==" saltValue="Fui9jVVtUGx6oKYSscen1w==" spinCount="100000" sheet="1" objects="1" scenarios="1"/>
  <mergeCells count="23">
    <mergeCell ref="A1:B1"/>
    <mergeCell ref="D1:F2"/>
    <mergeCell ref="A7:F7"/>
    <mergeCell ref="A23:F23"/>
    <mergeCell ref="A56:B56"/>
    <mergeCell ref="E56:F56"/>
    <mergeCell ref="A27:F27"/>
    <mergeCell ref="A31:F31"/>
    <mergeCell ref="A37:F37"/>
    <mergeCell ref="A4:F4"/>
    <mergeCell ref="A5:A6"/>
    <mergeCell ref="B5:B6"/>
    <mergeCell ref="C5:C6"/>
    <mergeCell ref="D5:D6"/>
    <mergeCell ref="E5:E6"/>
    <mergeCell ref="F5:F6"/>
    <mergeCell ref="A39:F39"/>
    <mergeCell ref="A49:F49"/>
    <mergeCell ref="A52:F52"/>
    <mergeCell ref="A58:B58"/>
    <mergeCell ref="E58:F58"/>
    <mergeCell ref="A57:B57"/>
    <mergeCell ref="E57:F57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EA190-6277-4C26-9346-0D37893D12A5}">
  <dimension ref="A1:A1"/>
  <sheetViews>
    <sheetView workbookViewId="0" topLeftCell="A1">
      <selection activeCell="F14" sqref="F14"/>
    </sheetView>
  </sheetViews>
  <sheetFormatPr defaultColWidth="9.140625" defaultRowHeight="15"/>
  <sheetData>
    <row r="1" ht="15" customHeight="1"/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Kristýna Heralová</dc:creator>
  <cp:keywords/>
  <dc:description/>
  <cp:lastModifiedBy>Kristýna Heralová</cp:lastModifiedBy>
  <dcterms:created xsi:type="dcterms:W3CDTF">2022-07-15T07:34:21Z</dcterms:created>
  <dcterms:modified xsi:type="dcterms:W3CDTF">2022-07-29T06:26:00Z</dcterms:modified>
  <cp:category/>
  <cp:version/>
  <cp:contentType/>
  <cp:contentStatus/>
</cp:coreProperties>
</file>