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NemNbk\01_NTB_HP_240815\VZ_SedaciNabytek\Fin\02_ZD\"/>
    </mc:Choice>
  </mc:AlternateContent>
  <xr:revisionPtr revIDLastSave="0" documentId="13_ncr:1_{319F1D73-C128-479F-A4DD-DCC9B284E210}" xr6:coauthVersionLast="47" xr6:coauthVersionMax="47" xr10:uidLastSave="{00000000-0000-0000-0000-000000000000}"/>
  <bookViews>
    <workbookView xWindow="-120" yWindow="-120" windowWidth="38640" windowHeight="21240" xr2:uid="{00000000-000D-0000-FFFF-FFFF00000000}"/>
  </bookViews>
  <sheets>
    <sheet name="část 1. Křeslo manažerské" sheetId="1" r:id="rId1"/>
    <sheet name="část 2. Židle kancelářské" sheetId="2" r:id="rId2"/>
    <sheet name="část 3. kancelářské zátěžové" sheetId="7" r:id="rId3"/>
    <sheet name="část 4. Židle jednací" sheetId="8" r:id="rId4"/>
    <sheet name="část 5. Židle laboratorní" sheetId="3" r:id="rId5"/>
    <sheet name="část 6. Židle jídelní" sheetId="4" r:id="rId6"/>
    <sheet name="část 7. Lavice do čekárny" sheetId="5" r:id="rId7"/>
    <sheet name="část 8. Válendy" sheetId="6" r:id="rId8"/>
    <sheet name="část 9. Křeslo konferenční" sheetId="10" r:id="rId9"/>
    <sheet name="část 10. Pohovky" sheetId="11" r:id="rId10"/>
  </sheets>
  <calcPr calcId="191029"/>
</workbook>
</file>

<file path=xl/calcChain.xml><?xml version="1.0" encoding="utf-8"?>
<calcChain xmlns="http://schemas.openxmlformats.org/spreadsheetml/2006/main">
  <c r="K14" i="11" l="1"/>
  <c r="J14" i="11"/>
  <c r="L14" i="11" s="1"/>
  <c r="K13" i="11"/>
  <c r="J13" i="11"/>
  <c r="L13" i="11" s="1"/>
  <c r="K13" i="10"/>
  <c r="J13" i="10"/>
  <c r="L13" i="10" s="1"/>
  <c r="K13" i="6"/>
  <c r="J13" i="6"/>
  <c r="L13" i="6" s="1"/>
  <c r="K15" i="5"/>
  <c r="J15" i="5"/>
  <c r="L15" i="5" s="1"/>
  <c r="K14" i="5"/>
  <c r="J14" i="5"/>
  <c r="L14" i="5" s="1"/>
  <c r="K13" i="5"/>
  <c r="J13" i="5"/>
  <c r="L13" i="5" s="1"/>
  <c r="K14" i="4"/>
  <c r="J14" i="4"/>
  <c r="L14" i="4" s="1"/>
  <c r="K13" i="4"/>
  <c r="J13" i="4"/>
  <c r="L13" i="4" s="1"/>
  <c r="L14" i="3"/>
  <c r="K14" i="3"/>
  <c r="J14" i="3"/>
  <c r="K13" i="3"/>
  <c r="J13" i="3"/>
  <c r="L13" i="3" s="1"/>
  <c r="K16" i="8"/>
  <c r="J16" i="8"/>
  <c r="L16" i="8" s="1"/>
  <c r="K15" i="8"/>
  <c r="J15" i="8"/>
  <c r="L15" i="8" s="1"/>
  <c r="K14" i="8"/>
  <c r="J14" i="8"/>
  <c r="L14" i="8" s="1"/>
  <c r="K13" i="8"/>
  <c r="J13" i="8"/>
  <c r="L13" i="8" s="1"/>
  <c r="K13" i="7"/>
  <c r="J13" i="7"/>
  <c r="L13" i="7" s="1"/>
  <c r="K16" i="2"/>
  <c r="J16" i="2"/>
  <c r="L16" i="2" s="1"/>
  <c r="K15" i="2"/>
  <c r="J15" i="2"/>
  <c r="L15" i="2" s="1"/>
  <c r="K14" i="2"/>
  <c r="J14" i="2"/>
  <c r="L14" i="2" s="1"/>
  <c r="K13" i="2"/>
  <c r="J13" i="2"/>
  <c r="L13" i="2" s="1"/>
  <c r="L14" i="1"/>
  <c r="K14" i="1"/>
  <c r="K16" i="1" s="1"/>
  <c r="J14" i="1"/>
  <c r="L13" i="1"/>
  <c r="K13" i="1"/>
  <c r="J13" i="1"/>
  <c r="K16" i="11" l="1"/>
  <c r="K15" i="10"/>
  <c r="K15" i="6"/>
  <c r="K15" i="7"/>
  <c r="K17" i="5" l="1"/>
  <c r="K16" i="4"/>
  <c r="K18" i="3"/>
  <c r="K16" i="3"/>
  <c r="K18" i="8"/>
  <c r="K18" i="2"/>
  <c r="K18" i="11"/>
  <c r="K17" i="11" s="1"/>
  <c r="K17" i="10"/>
  <c r="K16" i="10" s="1"/>
  <c r="K18" i="1" l="1"/>
  <c r="K17" i="1" s="1"/>
  <c r="K17" i="6"/>
  <c r="K16" i="6" s="1"/>
  <c r="K19" i="5"/>
  <c r="K18" i="5" s="1"/>
  <c r="K18" i="4"/>
  <c r="K17" i="4" s="1"/>
  <c r="K17" i="3"/>
  <c r="K17" i="7"/>
  <c r="K16" i="7" s="1"/>
  <c r="K20" i="8"/>
  <c r="K19" i="8" s="1"/>
  <c r="K20" i="2"/>
  <c r="K19" i="2" s="1"/>
</calcChain>
</file>

<file path=xl/sharedStrings.xml><?xml version="1.0" encoding="utf-8"?>
<sst xmlns="http://schemas.openxmlformats.org/spreadsheetml/2006/main" count="388" uniqueCount="94">
  <si>
    <t>P.č.</t>
  </si>
  <si>
    <t>ID</t>
  </si>
  <si>
    <t>Název dodavatele, IČO:</t>
  </si>
  <si>
    <t>DOPLNÍ DODAVATEL</t>
  </si>
  <si>
    <t>TECHNICKÁ  SPECIFIKACE  VČETNĚ  CENOVÉ  NABÍDKY</t>
  </si>
  <si>
    <t>Výrobce</t>
  </si>
  <si>
    <t>Cena za 1 měrnou jednotku v Kč bez DPH</t>
  </si>
  <si>
    <t>Sazba DPH (v %)</t>
  </si>
  <si>
    <t xml:space="preserve">Název produktu (obchodní název) </t>
  </si>
  <si>
    <t>Objednací číslo (Katalogové číslo/kód)</t>
  </si>
  <si>
    <t>Cena za 1 měrnou jednotku v Kč včetně DPH</t>
  </si>
  <si>
    <t>Předmět plnění</t>
  </si>
  <si>
    <t xml:space="preserve">Zadavatelem uvedená specifikace a technické parametry představují minimální požadavky zadavatele na dodávku uvedeného zboží, které jsou předmětem plnění této části poptávkového řízení.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</si>
  <si>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Název VZ:</t>
  </si>
  <si>
    <t>1.</t>
  </si>
  <si>
    <t>2.</t>
  </si>
  <si>
    <t>3.</t>
  </si>
  <si>
    <t>4.</t>
  </si>
  <si>
    <t xml:space="preserve">Dodavatel doplní v relevantních sloupcích tabulky konkrétní název nabízeného zboží (produktu) včetně výrobce,katalogové číslo, cenu bez DPH za jednu měrnou jednotku, sazbu DPH. Dodavatel dále poskytne technické informace o nabízeném plnění tak, aby je zadavatel byl schopen kvalifikovaně posoudit.
Všechny buňky k tomu určené (žlutě podbarvené) musí být vyplněny! Nesplnění požadavků zadavatele uvedených v zadávacích podmínkách bude mít za důsledek vyloučení dodavatele z účasti ve výběrovém řízení.
</t>
  </si>
  <si>
    <t>5.</t>
  </si>
  <si>
    <t>Část poptávkového řízení</t>
  </si>
  <si>
    <t>25162   25163</t>
  </si>
  <si>
    <t>Název položky</t>
  </si>
  <si>
    <t>Křeslo manažerské</t>
  </si>
  <si>
    <t>Bližší specifikace</t>
  </si>
  <si>
    <t xml:space="preserve">čalouněné šedou koženkou, 
houpací mechanika s možností aretace v základní pozici. 
standardně vybaveno pogumovanými kolečky pro tvrdé podlahy.  Kovový chromovaný kříž. Nosnost do 150kg </t>
  </si>
  <si>
    <t>čalouněné šedou látkou s maximální ergonomií
houpací mechanika s možností aretace v základní pozici
měkké čalouněné područky
chromový 5-ti ramenný kříž
standardně vybaveno pogumovanými kolečky pro tvrdé podlahy. Nosnost do 150kg</t>
  </si>
  <si>
    <t xml:space="preserve">Židle kancelářská s područkami </t>
  </si>
  <si>
    <t>čalouněná šedou koženkou. Opěrák s dobrou ergonomií sezení. Potahová koženka odolnost proti oděru 100 000 cyklů. Asynchronní mechanika, nylonový kříž, chromový kříž. Výšková stavitelnost opoěráku, područky plastové s možností demontování, plynulé nastavení výšky plynovýn pístem. Kolečka univerzální nebo na tvrdé podlahy. Záruka min. 4 roky, nosnost do 150kg.</t>
  </si>
  <si>
    <r>
      <rPr>
        <b/>
        <sz val="11"/>
        <color theme="1"/>
        <rFont val="Calibri"/>
        <family val="2"/>
        <charset val="238"/>
        <scheme val="minor"/>
      </rPr>
      <t>Židle kancelářská s područkami</t>
    </r>
    <r>
      <rPr>
        <sz val="11"/>
        <color theme="1"/>
        <rFont val="Calibri"/>
        <family val="2"/>
        <charset val="238"/>
        <scheme val="minor"/>
      </rPr>
      <t xml:space="preserve"> </t>
    </r>
  </si>
  <si>
    <t>čalouněná šedou látkou, ergonomická. Zádový opěrák je výškově nastavitelný. Sedák je ergonomicky tvarovaný. Přední část sedáku je zkosená. Mechanika  umožňuje výškové nastavení a nastavení protitlaku zádové opěry s aretací ve 5 polohách. Područky jsou výškově a hloubkově  stavitelné . Plastový kříž má univerzální kolečka. Záruka min. 4 roky, nosnost do 150kg.</t>
  </si>
  <si>
    <r>
      <rPr>
        <b/>
        <sz val="11"/>
        <color theme="1"/>
        <rFont val="Calibri"/>
        <family val="2"/>
        <charset val="238"/>
        <scheme val="minor"/>
      </rPr>
      <t>Židle kancelářská bez područek</t>
    </r>
    <r>
      <rPr>
        <sz val="11"/>
        <color theme="1"/>
        <rFont val="Calibri"/>
        <family val="2"/>
        <charset val="238"/>
        <scheme val="minor"/>
      </rPr>
      <t xml:space="preserve">
</t>
    </r>
  </si>
  <si>
    <t>Křeslo kancelářské, zátěžové, látka šedá s područkami , černý kovový kříž, plastová kolečka na kobercové podlahy, plynový píst, mechanika synchronní bez posuvu sedáku, vysoký opěrák, hlavová opěrka, nosnost 150 kg.  
Pětiramenný kovový kříž černé barvy. Standardní píst židlový bez konusu. Zdvih 15 cm. Nastavitelné područky. Nezávislé nastavení výšky sedu pákou na pravé spodní straně sedáku a další pákou vlevo nastavení sklonu opěráku s možností aretace ve zvolené poloze. Hloubka sedáku s posuvným nastavením sedu je 50 - 57 cm. Nosnost do 150 kg.</t>
  </si>
  <si>
    <r>
      <rPr>
        <b/>
        <sz val="11"/>
        <color theme="1"/>
        <rFont val="Calibri"/>
        <family val="2"/>
        <charset val="238"/>
        <scheme val="minor"/>
      </rPr>
      <t>Křeslo kancelářské, zátěžové,</t>
    </r>
    <r>
      <rPr>
        <sz val="11"/>
        <color theme="1"/>
        <rFont val="Calibri"/>
        <family val="2"/>
        <charset val="238"/>
        <scheme val="minor"/>
      </rPr>
      <t xml:space="preserve"> </t>
    </r>
  </si>
  <si>
    <t xml:space="preserve">Židle jednací bez područek, koženka šedá,  komfortní stohavatelná konferenční židle
velmi kvalitní čalounění v kožence
stabilní kovová kostra v chromovém provedení
nosnost do 130 kg , záruka 3 roky       </t>
  </si>
  <si>
    <t xml:space="preserve">Židle jednací s područkami, koženka šedá, komfortní stohavatelná konferenční židle
velmi kvalitní čalounění v kožence
stabilní kovová kostra v chromovém provedení
designové područky
nosnost do 130 kg, záruka 3 roky
</t>
  </si>
  <si>
    <t xml:space="preserve">Židle jednací s područkami, látka šedá, stohovatelné konferenční křesílko s černou síťovinou na opěráku,  kostra chromovaná vysoce stabilní 
sedák 3D prodyšná látka,vysoce odolné plastové područky černé barvy
svařovaná chromovaná kostra
nosnost do 130kg
</t>
  </si>
  <si>
    <t>Židle jednací bez područek, látka šedo/černá, konferenční židle na stabilní kovové kostře, kostra černá, látkový potah sedáku a opěráku, stohovatelná konferenční židle
rám z oválných ocelových profilů
záda a sedák opatřené odolným plastovým krytem
výplň tvoří komfortní pěna očalouněná látkou
nosnost do 120 kg</t>
  </si>
  <si>
    <t>Židle jednací bez područek</t>
  </si>
  <si>
    <t>Židle jednací s područkami</t>
  </si>
  <si>
    <t>Židle laboratorní s opěrkou</t>
  </si>
  <si>
    <t>Židle laboratorní bez opěrky</t>
  </si>
  <si>
    <t xml:space="preserve">Židle laboratorní bez opěrky, otočná, sedák a opěrák čalouněný v kožence barva bílá, síla čalounění min. 70mm, nastavitelná výška sedáku - plynový píst, nastavitelná výška sedu 50-63cm, chromovaný kříž.  Nosnost do 150kg, záruka min. 4 roky </t>
  </si>
  <si>
    <t>otočná,sedák a opěrák čalouněný v kožence barva bílá, nastavitelný opěrák, nastavitelná výška sedu 51-65cm pomocí plynového pera   ovládané páčkou, kruh na nohy s ručním výškovým stavěním, chromovaný kříž, prošitý sedák je očalouněn zdravotní  koženkou o síle min. 110mm.  Nosnost do 150 kg, záruka min. 4 roky</t>
  </si>
  <si>
    <t>Židle jídelní</t>
  </si>
  <si>
    <t>kostra stříbrná, plast šedý stohovatelná plastové židle, omyvatelný povrch usnadňuje udržování hygienických podmínek, podnož z ocelových profilů v stříbrné barvě , vhodné pro vnitřní použití. Nosnost 130kg</t>
  </si>
  <si>
    <t>stohovatelná překližková židle barva šedá, kostra nerez, sedák a opěrák z laminované bukové překližky s odolným povrchem,
plastové kluzáky na ochranu podlahových krytin. Nosnost 130kg</t>
  </si>
  <si>
    <t>Dřevěná lavice do čekárny 4-místná</t>
  </si>
  <si>
    <t>Dřevěné lavice do čekárny 2-místná</t>
  </si>
  <si>
    <t>Dřevěné lavice do čekárny 3-místná</t>
  </si>
  <si>
    <t xml:space="preserve"> lavice s překližkovými sedáky a svařovanou robustní ocelovou kostrou ve stříbrném laku, překližkové sedáky potažené odolnou laminovou fólií v šedé barvě,
výškově stavitelné kluzáky pro vyrovnání nerovností podlahy</t>
  </si>
  <si>
    <t>lavice s překližkovými sedáky a svařovanou robustní ocelovou kostrou ve  stříbrném laku, překližkové sedáky potaženými odolnou laminovou fólií v šedé barvě,
výškově stavitelné kluzáky pro vyrovnání nerovností podlahy</t>
  </si>
  <si>
    <r>
      <rPr>
        <b/>
        <sz val="11"/>
        <color theme="1"/>
        <rFont val="Calibri"/>
        <family val="2"/>
        <charset val="238"/>
        <scheme val="minor"/>
      </rPr>
      <t>Válenda čalouněná s úložným prostorem</t>
    </r>
    <r>
      <rPr>
        <sz val="11"/>
        <color theme="1"/>
        <rFont val="Calibri"/>
        <family val="2"/>
        <charset val="238"/>
        <scheme val="minor"/>
      </rPr>
      <t xml:space="preserve">
</t>
    </r>
  </si>
  <si>
    <t xml:space="preserve">                                                                                                                    látka šedá, opěrák, který je výškově stavitelný ,výška sedáku je nastavitelná pomocí plynového pístu, který se ovládá pákou pod sedákem, nastavení úhlu opěráku s aretací ve třech pozicích, a to šroubem pod sedákem, pětiramenný kříž. Záruka min. 4 roky, nosnost do 130kg
</t>
  </si>
  <si>
    <t xml:space="preserve">                                                                                                                    koženka šedá, opěrák, který je výškově stavitelný,výška sedáku je nastavitelná pomocí plynového pístu, který se ovládá pákou pod sedákem, nastavení úhlu opěráku s aretací ve třech pozicích, a to šroubem pod sedákem, pětiramenný kříž.  Záruka min. 4 roky, nosnost do 130kg
</t>
  </si>
  <si>
    <t>Pohovka rozkládací, látková, šedé bervy. 
Šířka 200-208cm, výška 80-82cm, hloubka 88cm, délka ložné plochy 190cm, šířka ložné plochy 120-122cm.  Nosnost min 130kg.</t>
  </si>
  <si>
    <r>
      <rPr>
        <b/>
        <sz val="11"/>
        <color theme="1"/>
        <rFont val="Calibri"/>
        <family val="2"/>
        <charset val="238"/>
        <scheme val="minor"/>
      </rPr>
      <t>Křeslo konferenční</t>
    </r>
    <r>
      <rPr>
        <sz val="11"/>
        <color theme="1"/>
        <rFont val="Calibri"/>
        <family val="2"/>
        <charset val="238"/>
        <scheme val="minor"/>
      </rPr>
      <t xml:space="preserve">
</t>
    </r>
  </si>
  <si>
    <t>část 9. Křeslo konferenční</t>
  </si>
  <si>
    <t xml:space="preserve">část 10. Pohovky </t>
  </si>
  <si>
    <t>Pohovka dvojmístná</t>
  </si>
  <si>
    <t>Pohovka trojmístná</t>
  </si>
  <si>
    <t>Pohovka rozkládací, látková, šedé bervy. Šířka 119-155cm,výška 61-75cm, délka ložné plochy 196-202cm, šířka ložné plochy 119-125cm Nosnost min 130kg.</t>
  </si>
  <si>
    <t xml:space="preserve">Čalouněné křesílko,  4-ramenná kovová podnož otočná, chromová. Kluzák teflonový univerzální. Čalounění koženkové, v dekoru Valencia 107-4045. Prošití v barvě čalounění. Výška cca 82-86 cm, výška sedáku 42-46 cm, šířka 67 cm, hloubka 60 cm. Nosnost min 120kg. </t>
  </si>
  <si>
    <t>Příloha č.1</t>
  </si>
  <si>
    <r>
      <t xml:space="preserve">Celková cena za předpokládaný odběr v Kč bez DPH  </t>
    </r>
    <r>
      <rPr>
        <b/>
        <sz val="11"/>
        <color rgb="FFFF0000"/>
        <rFont val="Calibri"/>
        <family val="2"/>
        <charset val="238"/>
        <scheme val="minor"/>
      </rPr>
      <t>(Předmět hodnocení)</t>
    </r>
  </si>
  <si>
    <t xml:space="preserve">Celková cena v Kč  včetně DPH </t>
  </si>
  <si>
    <t>Celková cena bez DPH v Kč</t>
  </si>
  <si>
    <t>Výše DPH v Kč</t>
  </si>
  <si>
    <t xml:space="preserve">Celková cena s DPH v Kč </t>
  </si>
  <si>
    <r>
      <t xml:space="preserve">Celková nabídková cena za předmět plnění části 1. </t>
    </r>
    <r>
      <rPr>
        <b/>
        <sz val="11"/>
        <color rgb="FFFF0000"/>
        <rFont val="Calibri"/>
        <family val="2"/>
        <charset val="238"/>
        <scheme val="minor"/>
      </rPr>
      <t>(Předmět hodnocení)</t>
    </r>
  </si>
  <si>
    <r>
      <t xml:space="preserve">Celková nabídková cena za předmět plnění části 2. </t>
    </r>
    <r>
      <rPr>
        <b/>
        <sz val="11"/>
        <color rgb="FFFF0000"/>
        <rFont val="Calibri"/>
        <family val="2"/>
        <charset val="238"/>
        <scheme val="minor"/>
      </rPr>
      <t>(Předmět hodnocení)</t>
    </r>
  </si>
  <si>
    <r>
      <t xml:space="preserve">Celková nabídková cena za předmět plnění části 3. </t>
    </r>
    <r>
      <rPr>
        <b/>
        <sz val="11"/>
        <color rgb="FFFF0000"/>
        <rFont val="Calibri"/>
        <family val="2"/>
        <charset val="238"/>
        <scheme val="minor"/>
      </rPr>
      <t>(Předmět hodnocení)</t>
    </r>
  </si>
  <si>
    <r>
      <t xml:space="preserve">Celková nabídková cena za předmět plnění části 4. </t>
    </r>
    <r>
      <rPr>
        <b/>
        <sz val="11"/>
        <color rgb="FFFF0000"/>
        <rFont val="Calibri"/>
        <family val="2"/>
        <charset val="238"/>
        <scheme val="minor"/>
      </rPr>
      <t>(Předmět hodnocení)</t>
    </r>
  </si>
  <si>
    <t>Dodavatel doplní v relevantních sloupcích tabulky konkrétní název nabízeného zboží (produktu) včetně výrobce,katalogové číslo, cenu bez DPH za jednu měrnou jednotku, sazbu DPH. Dodavatel dále poskytne technické informace o nabízeném plnění tak, aby je zadavatel byl schopen kvalifikovaně posoudit.
Všechny buňky k tomu určené (žlutě podbarvené) musí být vyplněny! Nesplnění požadavků zadavatele uvedených v zadávacích podmínkách bude mít za důsledek vyloučení dodavatele z účasti ve výběrovém řízení.</t>
  </si>
  <si>
    <t xml:space="preserve">Dodavatel doplní v relevantních sloupcích tabulky konkrétní název nabízeného zboží (produktu) včetně výrobce,katalogové číslo, cenu bez DPH za jednu měrnou jednotku, sazbu DPH. Dodavatel dále poskytne technické informace o nabízeném plnění tak, aby je zadavatel byl schopen kvalifikovaně posoudit.
Všechny buňky k tomu určené (žlutě podbarvené) musí být vyplněny! Nesplnění požadavků zadavatele uvedených v zadávacích podmínkách bude mít za důsledek vyloučení dodavatele z účasti ve výběrovém řízení.
</t>
  </si>
  <si>
    <r>
      <t xml:space="preserve">Celková nabídková cena za předmět plnění části 5. </t>
    </r>
    <r>
      <rPr>
        <b/>
        <sz val="11"/>
        <color rgb="FFFF0000"/>
        <rFont val="Calibri"/>
        <family val="2"/>
        <charset val="238"/>
        <scheme val="minor"/>
      </rPr>
      <t>(Předmět hodnocení)</t>
    </r>
  </si>
  <si>
    <r>
      <t xml:space="preserve">Celková nabídková cena za předmět plnění části 6. </t>
    </r>
    <r>
      <rPr>
        <b/>
        <sz val="11"/>
        <color rgb="FFFF0000"/>
        <rFont val="Calibri"/>
        <family val="2"/>
        <charset val="238"/>
        <scheme val="minor"/>
      </rPr>
      <t>(Předmět hodnocení)</t>
    </r>
  </si>
  <si>
    <r>
      <t xml:space="preserve">Celková nabídková cena za předmět plnění části 7. </t>
    </r>
    <r>
      <rPr>
        <b/>
        <sz val="11"/>
        <color rgb="FFFF0000"/>
        <rFont val="Calibri"/>
        <family val="2"/>
        <charset val="238"/>
        <scheme val="minor"/>
      </rPr>
      <t>(Předmět hodnocení)</t>
    </r>
  </si>
  <si>
    <r>
      <t xml:space="preserve">Celková nabídková cena za předmět plnění části 8. </t>
    </r>
    <r>
      <rPr>
        <b/>
        <sz val="11"/>
        <color rgb="FFFF0000"/>
        <rFont val="Calibri"/>
        <family val="2"/>
        <charset val="238"/>
        <scheme val="minor"/>
      </rPr>
      <t>(Předmět hodnocení)</t>
    </r>
  </si>
  <si>
    <r>
      <t xml:space="preserve">Celková nabídková cena za předmět plnění části 9. </t>
    </r>
    <r>
      <rPr>
        <b/>
        <sz val="11"/>
        <color rgb="FFFF0000"/>
        <rFont val="Calibri"/>
        <family val="2"/>
        <charset val="238"/>
        <scheme val="minor"/>
      </rPr>
      <t>(Předmět hodnocení)</t>
    </r>
  </si>
  <si>
    <r>
      <t xml:space="preserve">Celková nabídková cena za předmět plnění části 10. </t>
    </r>
    <r>
      <rPr>
        <b/>
        <sz val="11"/>
        <color rgb="FFFF0000"/>
        <rFont val="Calibri"/>
        <family val="2"/>
        <charset val="238"/>
        <scheme val="minor"/>
      </rPr>
      <t>(Předmět hodnocení)</t>
    </r>
  </si>
  <si>
    <t>část 8. Válendy</t>
  </si>
  <si>
    <t>část 7. Lavice do čekárny</t>
  </si>
  <si>
    <t>část 6. Židle jídelní</t>
  </si>
  <si>
    <t>část 5. Židle laboratorní</t>
  </si>
  <si>
    <t>část 4. Židle jednací</t>
  </si>
  <si>
    <t>část 3. Křeslo kancelářské zátěžové</t>
  </si>
  <si>
    <t>část 2. Židle kancelářské</t>
  </si>
  <si>
    <t>část 1. Křeslo manažerské</t>
  </si>
  <si>
    <t>Válenda má pevnou konstrukci z dřevotřískových desek.
úložný prostor se otevírá kvalitním pružinovým mechanismem. 
Rozměr válendy 90 x 200 cm.                                                      Nosnost válendy je 130 kg.</t>
  </si>
  <si>
    <t>Měrná jednotka</t>
  </si>
  <si>
    <t>ks</t>
  </si>
  <si>
    <t>Orientační počet dodaných měrných jednotel</t>
  </si>
  <si>
    <t>Dodávky sedacího nábytku pro Nemocnici Nymburk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</si>
</sst>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5]General"/>
  </numFmts>
  <fonts count="17" x14ac:knownFonts="1">
    <font>
      <sz val="11"/>
      <color theme="1"/>
      <name val="Calibri"/>
      <family val="2"/>
      <charset val="238"/>
      <scheme val="minor"/>
    </font>
    <font>
      <sz val="11"/>
      <color theme="1"/>
      <name val="Arial"/>
      <family val="2"/>
      <charset val="238"/>
    </font>
    <font>
      <sz val="11"/>
      <color rgb="FF000000"/>
      <name val="Calibri"/>
      <family val="2"/>
      <charset val="238"/>
    </font>
    <font>
      <b/>
      <sz val="16"/>
      <color rgb="FF000000"/>
      <name val="Calibri"/>
      <family val="2"/>
      <charset val="238"/>
    </font>
    <font>
      <sz val="10"/>
      <name val="Arial"/>
      <family val="2"/>
      <charset val="238"/>
    </font>
    <font>
      <sz val="10"/>
      <name val="Arial"/>
      <family val="2"/>
      <charset val="238"/>
    </font>
    <font>
      <sz val="11"/>
      <name val="Calibri"/>
      <family val="2"/>
      <charset val="238"/>
      <scheme val="minor"/>
    </font>
    <font>
      <sz val="8"/>
      <name val="Calibri"/>
      <family val="2"/>
      <charset val="238"/>
      <scheme val="minor"/>
    </font>
    <font>
      <b/>
      <sz val="11"/>
      <color theme="1"/>
      <name val="Calibri"/>
      <family val="2"/>
      <charset val="238"/>
      <scheme val="minor"/>
    </font>
    <font>
      <b/>
      <sz val="11"/>
      <name val="Calibri"/>
      <family val="2"/>
      <charset val="238"/>
      <scheme val="minor"/>
    </font>
    <font>
      <sz val="11"/>
      <color rgb="FFFF0000"/>
      <name val="Calibri"/>
      <family val="2"/>
      <charset val="238"/>
      <scheme val="minor"/>
    </font>
    <font>
      <b/>
      <sz val="14"/>
      <color theme="1"/>
      <name val="Arial"/>
      <family val="2"/>
      <charset val="238"/>
    </font>
    <font>
      <sz val="10"/>
      <color theme="1"/>
      <name val="Calibri"/>
      <family val="2"/>
      <scheme val="minor"/>
    </font>
    <font>
      <b/>
      <sz val="12"/>
      <color theme="1"/>
      <name val="Arial"/>
      <family val="2"/>
      <charset val="238"/>
    </font>
    <font>
      <b/>
      <sz val="10"/>
      <color rgb="FFFF0000"/>
      <name val="Arial"/>
      <family val="2"/>
      <charset val="238"/>
    </font>
    <font>
      <b/>
      <sz val="14"/>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xf numFmtId="164" fontId="2" fillId="0" borderId="0" applyBorder="0" applyProtection="0"/>
    <xf numFmtId="0" fontId="4" fillId="0" borderId="0"/>
    <xf numFmtId="0" fontId="5" fillId="0" borderId="0"/>
  </cellStyleXfs>
  <cellXfs count="176">
    <xf numFmtId="0" fontId="0" fillId="0" borderId="0" xfId="0"/>
    <xf numFmtId="0" fontId="3" fillId="0" borderId="0" xfId="0" applyFont="1" applyAlignment="1">
      <alignment horizontal="center" vertical="center" wrapText="1"/>
    </xf>
    <xf numFmtId="0" fontId="0" fillId="0" borderId="0" xfId="0" applyAlignment="1">
      <alignment horizontal="center"/>
    </xf>
    <xf numFmtId="0" fontId="0" fillId="5" borderId="1" xfId="0" applyFill="1" applyBorder="1" applyAlignment="1" applyProtection="1">
      <alignment horizontal="center" vertical="center"/>
      <protection locked="0"/>
    </xf>
    <xf numFmtId="9" fontId="0" fillId="5" borderId="1" xfId="0" applyNumberFormat="1" applyFill="1" applyBorder="1" applyAlignment="1" applyProtection="1">
      <alignment horizontal="center" vertical="center"/>
      <protection locked="0"/>
    </xf>
    <xf numFmtId="0" fontId="12" fillId="0" borderId="0" xfId="0" applyFont="1"/>
    <xf numFmtId="0" fontId="13" fillId="0" borderId="0" xfId="0" applyFont="1" applyAlignment="1">
      <alignment horizontal="left" vertical="center" wrapText="1"/>
    </xf>
    <xf numFmtId="0" fontId="14" fillId="0" borderId="0" xfId="0" applyFont="1" applyAlignment="1" applyProtection="1">
      <alignment horizontal="left" vertical="center" wrapText="1"/>
      <protection locked="0"/>
    </xf>
    <xf numFmtId="4" fontId="10" fillId="5" borderId="1"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4" fontId="9" fillId="4" borderId="17"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wrapText="1"/>
    </xf>
    <xf numFmtId="4" fontId="0" fillId="0" borderId="1" xfId="0" applyNumberFormat="1" applyBorder="1" applyAlignment="1">
      <alignment horizontal="center" vertical="center"/>
    </xf>
    <xf numFmtId="0" fontId="0" fillId="2" borderId="24" xfId="0" applyFill="1" applyBorder="1" applyAlignment="1">
      <alignment horizontal="center" vertical="center"/>
    </xf>
    <xf numFmtId="4" fontId="10" fillId="5" borderId="28" xfId="0" applyNumberFormat="1" applyFont="1" applyFill="1" applyBorder="1" applyAlignment="1" applyProtection="1">
      <alignment horizontal="center" vertical="center"/>
      <protection locked="0"/>
    </xf>
    <xf numFmtId="9" fontId="0" fillId="5" borderId="28" xfId="0" applyNumberFormat="1"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0" fillId="2" borderId="26" xfId="0" applyFill="1" applyBorder="1" applyAlignment="1">
      <alignment vertical="center" wrapText="1"/>
    </xf>
    <xf numFmtId="0" fontId="0" fillId="2" borderId="2" xfId="0" applyFill="1" applyBorder="1" applyAlignment="1">
      <alignment vertical="center" wrapText="1"/>
    </xf>
    <xf numFmtId="0" fontId="6" fillId="2" borderId="1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8" fillId="4" borderId="31" xfId="0" applyFont="1" applyFill="1" applyBorder="1" applyAlignment="1">
      <alignment horizontal="center" vertical="center"/>
    </xf>
    <xf numFmtId="0" fontId="9" fillId="4" borderId="2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0" fontId="8" fillId="2" borderId="1" xfId="0" applyFont="1" applyFill="1" applyBorder="1" applyAlignment="1">
      <alignment vertical="center" wrapText="1"/>
    </xf>
    <xf numFmtId="0" fontId="0" fillId="2" borderId="28" xfId="0" applyFill="1" applyBorder="1" applyAlignment="1">
      <alignment vertical="center" wrapText="1"/>
    </xf>
    <xf numFmtId="0" fontId="8" fillId="2" borderId="28" xfId="0" applyFont="1" applyFill="1" applyBorder="1" applyAlignment="1">
      <alignment vertical="center" wrapText="1"/>
    </xf>
    <xf numFmtId="0" fontId="0" fillId="2" borderId="1" xfId="0" applyFill="1" applyBorder="1" applyAlignment="1">
      <alignment horizontal="left" wrapText="1"/>
    </xf>
    <xf numFmtId="0" fontId="0" fillId="2" borderId="3" xfId="0" applyFill="1" applyBorder="1" applyAlignment="1">
      <alignment horizontal="center" vertical="justify" wrapText="1"/>
    </xf>
    <xf numFmtId="0" fontId="8" fillId="2" borderId="28" xfId="0" applyFont="1" applyFill="1" applyBorder="1" applyAlignment="1">
      <alignment horizontal="left" vertical="center" wrapText="1"/>
    </xf>
    <xf numFmtId="0" fontId="0" fillId="2" borderId="4" xfId="0" applyFill="1" applyBorder="1" applyAlignment="1">
      <alignment vertical="center" wrapText="1"/>
    </xf>
    <xf numFmtId="0" fontId="0" fillId="0" borderId="4" xfId="0" applyBorder="1" applyAlignment="1">
      <alignment vertical="center" wrapText="1"/>
    </xf>
    <xf numFmtId="0" fontId="8" fillId="2" borderId="26" xfId="0" applyFont="1" applyFill="1" applyBorder="1" applyAlignment="1">
      <alignment vertical="center" wrapText="1"/>
    </xf>
    <xf numFmtId="0" fontId="8" fillId="2" borderId="2" xfId="0" applyFont="1" applyFill="1" applyBorder="1" applyAlignment="1">
      <alignment vertical="center" wrapText="1"/>
    </xf>
    <xf numFmtId="0" fontId="0" fillId="2" borderId="3" xfId="0" applyFill="1" applyBorder="1" applyAlignment="1">
      <alignment horizontal="left" vertical="center" wrapText="1"/>
    </xf>
    <xf numFmtId="0" fontId="8" fillId="0" borderId="0" xfId="0" applyFont="1" applyAlignment="1">
      <alignment horizontal="left"/>
    </xf>
    <xf numFmtId="4" fontId="9" fillId="4" borderId="15" xfId="0" applyNumberFormat="1" applyFont="1" applyFill="1" applyBorder="1" applyAlignment="1">
      <alignment horizontal="center" vertical="center" wrapText="1"/>
    </xf>
    <xf numFmtId="4" fontId="10" fillId="0" borderId="1" xfId="0" applyNumberFormat="1" applyFont="1" applyBorder="1" applyAlignment="1">
      <alignment horizontal="center" vertical="center"/>
    </xf>
    <xf numFmtId="4" fontId="16" fillId="0" borderId="43" xfId="0" applyNumberFormat="1" applyFont="1" applyBorder="1" applyAlignment="1">
      <alignment horizontal="center"/>
    </xf>
    <xf numFmtId="0" fontId="8" fillId="4" borderId="1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0" fillId="2" borderId="45" xfId="0" applyFill="1" applyBorder="1" applyAlignment="1">
      <alignment horizontal="center" vertical="center"/>
    </xf>
    <xf numFmtId="0" fontId="6" fillId="2" borderId="14" xfId="0" applyFont="1" applyFill="1" applyBorder="1" applyAlignment="1">
      <alignment horizontal="center" vertical="center" wrapText="1"/>
    </xf>
    <xf numFmtId="0" fontId="8" fillId="2" borderId="46" xfId="0" applyFont="1" applyFill="1" applyBorder="1" applyAlignment="1">
      <alignment vertical="center" wrapText="1"/>
    </xf>
    <xf numFmtId="0" fontId="0" fillId="2" borderId="47" xfId="0" applyFill="1" applyBorder="1" applyAlignment="1">
      <alignmen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4" xfId="0" applyFill="1" applyBorder="1" applyAlignment="1">
      <alignment horizontal="center" vertical="center" wrapText="1"/>
    </xf>
    <xf numFmtId="4" fontId="10" fillId="5" borderId="14" xfId="0" applyNumberFormat="1" applyFont="1" applyFill="1" applyBorder="1" applyAlignment="1" applyProtection="1">
      <alignment horizontal="center" vertical="center"/>
      <protection locked="0"/>
    </xf>
    <xf numFmtId="9" fontId="0" fillId="5" borderId="14" xfId="0" applyNumberFormat="1" applyFill="1" applyBorder="1" applyAlignment="1" applyProtection="1">
      <alignment horizontal="center" vertical="center"/>
      <protection locked="0"/>
    </xf>
    <xf numFmtId="4" fontId="0" fillId="0" borderId="14" xfId="0" applyNumberFormat="1" applyBorder="1" applyAlignment="1">
      <alignment horizontal="center" vertical="center"/>
    </xf>
    <xf numFmtId="4" fontId="10" fillId="0" borderId="14" xfId="0" applyNumberFormat="1" applyFont="1" applyBorder="1" applyAlignment="1">
      <alignment horizontal="center" vertical="center"/>
    </xf>
    <xf numFmtId="0" fontId="0" fillId="5" borderId="9"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4" fontId="8" fillId="0" borderId="44" xfId="0" applyNumberFormat="1" applyFont="1" applyBorder="1" applyAlignment="1">
      <alignment horizontal="center"/>
    </xf>
    <xf numFmtId="4" fontId="8" fillId="0" borderId="13" xfId="0" applyNumberFormat="1" applyFont="1" applyBorder="1" applyAlignment="1">
      <alignment horizontal="center"/>
    </xf>
    <xf numFmtId="0" fontId="0" fillId="2" borderId="14" xfId="0" applyFill="1" applyBorder="1" applyAlignment="1">
      <alignment horizontal="left" wrapText="1"/>
    </xf>
    <xf numFmtId="0" fontId="0" fillId="2" borderId="8" xfId="0" applyFill="1" applyBorder="1" applyAlignment="1">
      <alignment horizontal="left" vertical="center" wrapText="1"/>
    </xf>
    <xf numFmtId="0" fontId="0" fillId="2" borderId="14" xfId="0" applyFill="1" applyBorder="1" applyAlignment="1">
      <alignment vertical="center" wrapText="1"/>
    </xf>
    <xf numFmtId="0" fontId="0" fillId="2" borderId="8" xfId="0" applyFill="1" applyBorder="1" applyAlignment="1">
      <alignment vertical="center" wrapText="1"/>
    </xf>
    <xf numFmtId="0" fontId="8" fillId="2" borderId="14" xfId="0" applyFont="1" applyFill="1" applyBorder="1" applyAlignment="1">
      <alignment vertical="center" wrapText="1"/>
    </xf>
    <xf numFmtId="0" fontId="0" fillId="2" borderId="9" xfId="0" applyFill="1" applyBorder="1" applyAlignment="1">
      <alignment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4" borderId="12" xfId="0" applyFont="1" applyFill="1" applyBorder="1" applyAlignment="1">
      <alignment horizontal="center" vertical="center"/>
    </xf>
    <xf numFmtId="0" fontId="9" fillId="4" borderId="13" xfId="0" applyFont="1" applyFill="1" applyBorder="1" applyAlignment="1">
      <alignment horizontal="center" vertical="center" wrapText="1"/>
    </xf>
    <xf numFmtId="0" fontId="8" fillId="2" borderId="47" xfId="0" applyFont="1" applyFill="1" applyBorder="1" applyAlignment="1">
      <alignment vertical="center" wrapText="1"/>
    </xf>
    <xf numFmtId="0" fontId="6" fillId="2" borderId="47" xfId="0" applyFont="1" applyFill="1" applyBorder="1" applyAlignment="1">
      <alignment vertical="center" wrapText="1"/>
    </xf>
    <xf numFmtId="0" fontId="6" fillId="2" borderId="8"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3" fontId="6" fillId="2" borderId="1" xfId="0" applyNumberFormat="1" applyFont="1" applyFill="1" applyBorder="1" applyAlignment="1">
      <alignment horizontal="center" vertical="center" wrapText="1"/>
    </xf>
    <xf numFmtId="3" fontId="6" fillId="2" borderId="14" xfId="0" applyNumberFormat="1" applyFont="1" applyFill="1" applyBorder="1" applyAlignment="1">
      <alignment horizontal="center" vertical="center" wrapText="1"/>
    </xf>
    <xf numFmtId="0" fontId="8" fillId="0" borderId="15" xfId="0" applyFont="1" applyBorder="1" applyAlignment="1">
      <alignment horizontal="left"/>
    </xf>
    <xf numFmtId="0" fontId="8" fillId="0" borderId="1" xfId="0" applyFont="1" applyBorder="1" applyAlignment="1">
      <alignment horizontal="left"/>
    </xf>
    <xf numFmtId="0" fontId="8" fillId="0" borderId="14" xfId="0" applyFont="1" applyBorder="1" applyAlignment="1">
      <alignment horizontal="left"/>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8" fillId="0" borderId="0" xfId="0" applyFont="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4" borderId="2" xfId="0" applyFont="1" applyFill="1" applyBorder="1" applyAlignment="1">
      <alignment horizontal="center" vertical="center" wrapText="1"/>
    </xf>
    <xf numFmtId="0" fontId="0" fillId="0" borderId="3" xfId="0"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2" xfId="0" applyFont="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wrapText="1"/>
      <protection locked="0"/>
    </xf>
    <xf numFmtId="0" fontId="14" fillId="5" borderId="53" xfId="0" applyFont="1" applyFill="1" applyBorder="1" applyAlignment="1" applyProtection="1">
      <alignment horizontal="center" vertical="center" wrapText="1"/>
      <protection locked="0"/>
    </xf>
    <xf numFmtId="0" fontId="8" fillId="4" borderId="2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3" borderId="19" xfId="4" applyFont="1" applyFill="1" applyBorder="1" applyAlignment="1">
      <alignment horizontal="left" wrapText="1"/>
    </xf>
    <xf numFmtId="0" fontId="15" fillId="3" borderId="20" xfId="4" applyFont="1" applyFill="1" applyBorder="1" applyAlignment="1">
      <alignment horizontal="left" wrapText="1"/>
    </xf>
    <xf numFmtId="0" fontId="15" fillId="3" borderId="18" xfId="4" applyFont="1" applyFill="1" applyBorder="1" applyAlignment="1">
      <alignment horizontal="left" wrapText="1"/>
    </xf>
    <xf numFmtId="0" fontId="4" fillId="0" borderId="0" xfId="0" applyFont="1" applyAlignment="1">
      <alignment horizontal="justify" vertical="top" wrapText="1"/>
    </xf>
    <xf numFmtId="0" fontId="13" fillId="3" borderId="50"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48" xfId="0" applyFont="1" applyBorder="1" applyAlignment="1">
      <alignment horizontal="left" vertical="center"/>
    </xf>
    <xf numFmtId="0" fontId="8" fillId="0" borderId="32" xfId="0" applyFont="1" applyBorder="1" applyAlignment="1">
      <alignment horizontal="left" vertical="center"/>
    </xf>
    <xf numFmtId="0" fontId="8" fillId="0" borderId="49" xfId="0" applyFont="1" applyBorder="1" applyAlignment="1">
      <alignment horizontal="left" vertical="center"/>
    </xf>
    <xf numFmtId="0" fontId="15" fillId="3" borderId="19" xfId="4" applyFont="1" applyFill="1" applyBorder="1" applyAlignment="1">
      <alignment horizontal="center" wrapText="1"/>
    </xf>
    <xf numFmtId="0" fontId="15" fillId="3" borderId="20" xfId="4" applyFont="1" applyFill="1" applyBorder="1" applyAlignment="1">
      <alignment horizontal="center" wrapText="1"/>
    </xf>
    <xf numFmtId="0" fontId="15" fillId="3" borderId="18" xfId="4" applyFont="1" applyFill="1" applyBorder="1" applyAlignment="1">
      <alignment horizontal="center" wrapText="1"/>
    </xf>
    <xf numFmtId="0" fontId="8" fillId="4" borderId="3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4" fillId="5" borderId="14" xfId="0" applyFont="1" applyFill="1" applyBorder="1" applyAlignment="1" applyProtection="1">
      <alignment horizontal="center" vertical="center" wrapText="1"/>
      <protection locked="0"/>
    </xf>
    <xf numFmtId="0" fontId="14" fillId="5" borderId="44" xfId="0" applyFont="1" applyFill="1" applyBorder="1" applyAlignment="1" applyProtection="1">
      <alignment horizontal="center" vertical="center" wrapText="1"/>
      <protection locked="0"/>
    </xf>
    <xf numFmtId="0" fontId="4" fillId="0" borderId="41" xfId="0" applyFont="1" applyBorder="1" applyAlignment="1">
      <alignment horizontal="left" vertical="top" wrapText="1"/>
    </xf>
    <xf numFmtId="0" fontId="0" fillId="0" borderId="4" xfId="0" applyBorder="1" applyAlignment="1">
      <alignment horizontal="center" vertical="center" wrapText="1"/>
    </xf>
    <xf numFmtId="0" fontId="8" fillId="4" borderId="22"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8" fillId="4" borderId="17"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8" fillId="0" borderId="37" xfId="0" applyFont="1" applyBorder="1" applyAlignment="1">
      <alignment horizontal="left" vertical="center"/>
    </xf>
    <xf numFmtId="0" fontId="8" fillId="0" borderId="39" xfId="0" applyFont="1" applyBorder="1" applyAlignment="1">
      <alignment horizontal="left" vertical="center"/>
    </xf>
    <xf numFmtId="0" fontId="8" fillId="0" borderId="42" xfId="0" applyFont="1" applyBorder="1" applyAlignment="1">
      <alignment horizontal="left" vertical="center"/>
    </xf>
    <xf numFmtId="0" fontId="8" fillId="0" borderId="22" xfId="0" applyFont="1" applyBorder="1" applyAlignment="1">
      <alignment horizontal="left"/>
    </xf>
    <xf numFmtId="0" fontId="8" fillId="0" borderId="4" xfId="0" applyFont="1" applyBorder="1" applyAlignment="1">
      <alignment horizontal="left"/>
    </xf>
    <xf numFmtId="0" fontId="8" fillId="0" borderId="9" xfId="0" applyFont="1" applyBorder="1" applyAlignment="1">
      <alignment horizontal="left"/>
    </xf>
    <xf numFmtId="0" fontId="8" fillId="4" borderId="4"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10" xfId="0" applyBorder="1" applyAlignment="1">
      <alignment horizontal="center" vertical="center" wrapText="1"/>
    </xf>
    <xf numFmtId="0" fontId="8" fillId="4" borderId="3" xfId="0" applyFont="1" applyFill="1" applyBorder="1" applyAlignment="1">
      <alignment horizontal="center" vertical="center" wrapText="1"/>
    </xf>
  </cellXfs>
  <cellStyles count="5">
    <cellStyle name="Excel Built-in Normal" xfId="2" xr:uid="{00000000-0005-0000-0000-000000000000}"/>
    <cellStyle name="Normální" xfId="0" builtinId="0"/>
    <cellStyle name="Normální 2" xfId="1" xr:uid="{00000000-0005-0000-0000-000002000000}"/>
    <cellStyle name="Normální 3" xfId="3" xr:uid="{00000000-0005-0000-0000-000003000000}"/>
    <cellStyle name="Normální 4" xfId="4"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4</xdr:col>
      <xdr:colOff>358588</xdr:colOff>
      <xdr:row>12</xdr:row>
      <xdr:rowOff>133350</xdr:rowOff>
    </xdr:from>
    <xdr:to>
      <xdr:col>4</xdr:col>
      <xdr:colOff>1354792</xdr:colOff>
      <xdr:row>12</xdr:row>
      <xdr:rowOff>1600200</xdr:rowOff>
    </xdr:to>
    <xdr:pic>
      <xdr:nvPicPr>
        <xdr:cNvPr id="11" name="Obrázek 10">
          <a:extLst>
            <a:ext uri="{FF2B5EF4-FFF2-40B4-BE49-F238E27FC236}">
              <a16:creationId xmlns:a16="http://schemas.microsoft.com/office/drawing/2014/main" id="{F92FD295-A551-A1EF-96B1-6C2CCACABCC0}"/>
            </a:ext>
          </a:extLst>
        </xdr:cNvPr>
        <xdr:cNvPicPr>
          <a:picLocks noChangeAspect="1"/>
        </xdr:cNvPicPr>
      </xdr:nvPicPr>
      <xdr:blipFill>
        <a:blip xmlns:r="http://schemas.openxmlformats.org/officeDocument/2006/relationships" r:embed="rId1"/>
        <a:stretch>
          <a:fillRect/>
        </a:stretch>
      </xdr:blipFill>
      <xdr:spPr>
        <a:xfrm>
          <a:off x="4863913" y="4943475"/>
          <a:ext cx="996204" cy="1466850"/>
        </a:xfrm>
        <a:prstGeom prst="rect">
          <a:avLst/>
        </a:prstGeom>
      </xdr:spPr>
    </xdr:pic>
    <xdr:clientData/>
  </xdr:twoCellAnchor>
  <xdr:twoCellAnchor editAs="oneCell">
    <xdr:from>
      <xdr:col>4</xdr:col>
      <xdr:colOff>447675</xdr:colOff>
      <xdr:row>13</xdr:row>
      <xdr:rowOff>257175</xdr:rowOff>
    </xdr:from>
    <xdr:to>
      <xdr:col>4</xdr:col>
      <xdr:colOff>1419225</xdr:colOff>
      <xdr:row>13</xdr:row>
      <xdr:rowOff>1619250</xdr:rowOff>
    </xdr:to>
    <xdr:pic>
      <xdr:nvPicPr>
        <xdr:cNvPr id="14" name="Obrázek 13">
          <a:extLst>
            <a:ext uri="{FF2B5EF4-FFF2-40B4-BE49-F238E27FC236}">
              <a16:creationId xmlns:a16="http://schemas.microsoft.com/office/drawing/2014/main" id="{2172C3FC-3187-DC5C-A8F9-55DD04C07429}"/>
            </a:ext>
          </a:extLst>
        </xdr:cNvPr>
        <xdr:cNvPicPr>
          <a:picLocks noChangeAspect="1"/>
        </xdr:cNvPicPr>
      </xdr:nvPicPr>
      <xdr:blipFill>
        <a:blip xmlns:r="http://schemas.openxmlformats.org/officeDocument/2006/relationships" r:embed="rId2"/>
        <a:stretch>
          <a:fillRect/>
        </a:stretch>
      </xdr:blipFill>
      <xdr:spPr>
        <a:xfrm>
          <a:off x="4953000" y="6810375"/>
          <a:ext cx="971550" cy="1362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242887</xdr:colOff>
      <xdr:row>12</xdr:row>
      <xdr:rowOff>337997</xdr:rowOff>
    </xdr:from>
    <xdr:to>
      <xdr:col>4</xdr:col>
      <xdr:colOff>1041587</xdr:colOff>
      <xdr:row>12</xdr:row>
      <xdr:rowOff>1640681</xdr:rowOff>
    </xdr:to>
    <xdr:pic>
      <xdr:nvPicPr>
        <xdr:cNvPr id="4" name="Obrázek 3">
          <a:extLst>
            <a:ext uri="{FF2B5EF4-FFF2-40B4-BE49-F238E27FC236}">
              <a16:creationId xmlns:a16="http://schemas.microsoft.com/office/drawing/2014/main" id="{5819F5E4-CE1A-43FB-A69C-B1CB1C86A6E1}"/>
            </a:ext>
          </a:extLst>
        </xdr:cNvPr>
        <xdr:cNvPicPr>
          <a:picLocks noChangeAspect="1"/>
        </xdr:cNvPicPr>
      </xdr:nvPicPr>
      <xdr:blipFill>
        <a:blip xmlns:r="http://schemas.openxmlformats.org/officeDocument/2006/relationships" r:embed="rId1"/>
        <a:stretch>
          <a:fillRect/>
        </a:stretch>
      </xdr:blipFill>
      <xdr:spPr>
        <a:xfrm>
          <a:off x="8024812" y="4748072"/>
          <a:ext cx="798700" cy="1302684"/>
        </a:xfrm>
        <a:prstGeom prst="rect">
          <a:avLst/>
        </a:prstGeom>
      </xdr:spPr>
    </xdr:pic>
    <xdr:clientData/>
  </xdr:twoCellAnchor>
  <xdr:twoCellAnchor editAs="oneCell">
    <xdr:from>
      <xdr:col>4</xdr:col>
      <xdr:colOff>426243</xdr:colOff>
      <xdr:row>14</xdr:row>
      <xdr:rowOff>30815</xdr:rowOff>
    </xdr:from>
    <xdr:to>
      <xdr:col>4</xdr:col>
      <xdr:colOff>1176617</xdr:colOff>
      <xdr:row>14</xdr:row>
      <xdr:rowOff>1154906</xdr:rowOff>
    </xdr:to>
    <xdr:pic>
      <xdr:nvPicPr>
        <xdr:cNvPr id="8" name="Obrázek 7">
          <a:extLst>
            <a:ext uri="{FF2B5EF4-FFF2-40B4-BE49-F238E27FC236}">
              <a16:creationId xmlns:a16="http://schemas.microsoft.com/office/drawing/2014/main" id="{AE346F53-98B8-429D-B102-160381A55F25}"/>
            </a:ext>
          </a:extLst>
        </xdr:cNvPr>
        <xdr:cNvPicPr>
          <a:picLocks noChangeAspect="1"/>
        </xdr:cNvPicPr>
      </xdr:nvPicPr>
      <xdr:blipFill>
        <a:blip xmlns:r="http://schemas.openxmlformats.org/officeDocument/2006/relationships" r:embed="rId2"/>
        <a:stretch>
          <a:fillRect/>
        </a:stretch>
      </xdr:blipFill>
      <xdr:spPr>
        <a:xfrm>
          <a:off x="8208168" y="7831790"/>
          <a:ext cx="750374" cy="1124091"/>
        </a:xfrm>
        <a:prstGeom prst="rect">
          <a:avLst/>
        </a:prstGeom>
      </xdr:spPr>
    </xdr:pic>
    <xdr:clientData/>
  </xdr:twoCellAnchor>
  <xdr:twoCellAnchor editAs="oneCell">
    <xdr:from>
      <xdr:col>4</xdr:col>
      <xdr:colOff>123825</xdr:colOff>
      <xdr:row>15</xdr:row>
      <xdr:rowOff>133349</xdr:rowOff>
    </xdr:from>
    <xdr:to>
      <xdr:col>4</xdr:col>
      <xdr:colOff>1390651</xdr:colOff>
      <xdr:row>15</xdr:row>
      <xdr:rowOff>1276350</xdr:rowOff>
    </xdr:to>
    <xdr:pic>
      <xdr:nvPicPr>
        <xdr:cNvPr id="14" name="Obrázek 13">
          <a:extLst>
            <a:ext uri="{FF2B5EF4-FFF2-40B4-BE49-F238E27FC236}">
              <a16:creationId xmlns:a16="http://schemas.microsoft.com/office/drawing/2014/main" id="{1AE0A7A3-EF58-6839-284F-2C36B36D90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05750" y="9277349"/>
          <a:ext cx="1266826" cy="1143001"/>
        </a:xfrm>
        <a:prstGeom prst="rect">
          <a:avLst/>
        </a:prstGeom>
      </xdr:spPr>
    </xdr:pic>
    <xdr:clientData/>
  </xdr:twoCellAnchor>
  <xdr:twoCellAnchor editAs="oneCell">
    <xdr:from>
      <xdr:col>4</xdr:col>
      <xdr:colOff>47626</xdr:colOff>
      <xdr:row>13</xdr:row>
      <xdr:rowOff>295276</xdr:rowOff>
    </xdr:from>
    <xdr:to>
      <xdr:col>4</xdr:col>
      <xdr:colOff>1323976</xdr:colOff>
      <xdr:row>13</xdr:row>
      <xdr:rowOff>1571626</xdr:rowOff>
    </xdr:to>
    <xdr:pic>
      <xdr:nvPicPr>
        <xdr:cNvPr id="15" name="Obrázek 14">
          <a:extLst>
            <a:ext uri="{FF2B5EF4-FFF2-40B4-BE49-F238E27FC236}">
              <a16:creationId xmlns:a16="http://schemas.microsoft.com/office/drawing/2014/main" id="{024F2DDE-50F0-B863-A420-7D064F5C6B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29551" y="6524626"/>
          <a:ext cx="1276350" cy="127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3338511</xdr:colOff>
      <xdr:row>12</xdr:row>
      <xdr:rowOff>447675</xdr:rowOff>
    </xdr:from>
    <xdr:to>
      <xdr:col>4</xdr:col>
      <xdr:colOff>1314450</xdr:colOff>
      <xdr:row>12</xdr:row>
      <xdr:rowOff>1752600</xdr:rowOff>
    </xdr:to>
    <xdr:pic>
      <xdr:nvPicPr>
        <xdr:cNvPr id="4" name="Obrázek 3">
          <a:extLst>
            <a:ext uri="{FF2B5EF4-FFF2-40B4-BE49-F238E27FC236}">
              <a16:creationId xmlns:a16="http://schemas.microsoft.com/office/drawing/2014/main" id="{24EE4EBD-D07A-431E-B8D0-AA538ADF8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9411" y="5353050"/>
          <a:ext cx="1366839"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330993</xdr:colOff>
      <xdr:row>12</xdr:row>
      <xdr:rowOff>180976</xdr:rowOff>
    </xdr:from>
    <xdr:to>
      <xdr:col>4</xdr:col>
      <xdr:colOff>1190625</xdr:colOff>
      <xdr:row>12</xdr:row>
      <xdr:rowOff>1371599</xdr:rowOff>
    </xdr:to>
    <xdr:pic>
      <xdr:nvPicPr>
        <xdr:cNvPr id="4" name="Obrázek 3">
          <a:extLst>
            <a:ext uri="{FF2B5EF4-FFF2-40B4-BE49-F238E27FC236}">
              <a16:creationId xmlns:a16="http://schemas.microsoft.com/office/drawing/2014/main" id="{62E23E30-F564-4910-B5DD-AF8507E1E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2868" y="4810126"/>
          <a:ext cx="859632" cy="1190623"/>
        </a:xfrm>
        <a:prstGeom prst="rect">
          <a:avLst/>
        </a:prstGeom>
      </xdr:spPr>
    </xdr:pic>
    <xdr:clientData/>
  </xdr:twoCellAnchor>
  <xdr:twoCellAnchor editAs="oneCell">
    <xdr:from>
      <xdr:col>4</xdr:col>
      <xdr:colOff>390524</xdr:colOff>
      <xdr:row>13</xdr:row>
      <xdr:rowOff>176213</xdr:rowOff>
    </xdr:from>
    <xdr:to>
      <xdr:col>4</xdr:col>
      <xdr:colOff>1321594</xdr:colOff>
      <xdr:row>13</xdr:row>
      <xdr:rowOff>1447801</xdr:rowOff>
    </xdr:to>
    <xdr:pic>
      <xdr:nvPicPr>
        <xdr:cNvPr id="5" name="Obrázek 4">
          <a:extLst>
            <a:ext uri="{FF2B5EF4-FFF2-40B4-BE49-F238E27FC236}">
              <a16:creationId xmlns:a16="http://schemas.microsoft.com/office/drawing/2014/main" id="{14ED69CC-7236-45E0-9838-38CD1F1942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7724" y="6205538"/>
          <a:ext cx="931070" cy="1271588"/>
        </a:xfrm>
        <a:prstGeom prst="rect">
          <a:avLst/>
        </a:prstGeom>
      </xdr:spPr>
    </xdr:pic>
    <xdr:clientData/>
  </xdr:twoCellAnchor>
  <xdr:twoCellAnchor editAs="oneCell">
    <xdr:from>
      <xdr:col>4</xdr:col>
      <xdr:colOff>364331</xdr:colOff>
      <xdr:row>15</xdr:row>
      <xdr:rowOff>242886</xdr:rowOff>
    </xdr:from>
    <xdr:to>
      <xdr:col>4</xdr:col>
      <xdr:colOff>1319213</xdr:colOff>
      <xdr:row>15</xdr:row>
      <xdr:rowOff>1390649</xdr:rowOff>
    </xdr:to>
    <xdr:pic>
      <xdr:nvPicPr>
        <xdr:cNvPr id="6" name="Obrázek 5">
          <a:extLst>
            <a:ext uri="{FF2B5EF4-FFF2-40B4-BE49-F238E27FC236}">
              <a16:creationId xmlns:a16="http://schemas.microsoft.com/office/drawing/2014/main" id="{E04EF39D-A5BB-4830-9097-B98E37B5C5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46206" y="9272586"/>
          <a:ext cx="954882" cy="1147763"/>
        </a:xfrm>
        <a:prstGeom prst="rect">
          <a:avLst/>
        </a:prstGeom>
      </xdr:spPr>
    </xdr:pic>
    <xdr:clientData/>
  </xdr:twoCellAnchor>
  <xdr:twoCellAnchor editAs="oneCell">
    <xdr:from>
      <xdr:col>4</xdr:col>
      <xdr:colOff>228600</xdr:colOff>
      <xdr:row>14</xdr:row>
      <xdr:rowOff>142875</xdr:rowOff>
    </xdr:from>
    <xdr:to>
      <xdr:col>4</xdr:col>
      <xdr:colOff>1333500</xdr:colOff>
      <xdr:row>14</xdr:row>
      <xdr:rowOff>1466850</xdr:rowOff>
    </xdr:to>
    <xdr:pic>
      <xdr:nvPicPr>
        <xdr:cNvPr id="13" name="Obrázek 12">
          <a:extLst>
            <a:ext uri="{FF2B5EF4-FFF2-40B4-BE49-F238E27FC236}">
              <a16:creationId xmlns:a16="http://schemas.microsoft.com/office/drawing/2014/main" id="{F2621F75-03DE-652F-0BDC-5CE8EB6127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86825" y="7639050"/>
          <a:ext cx="1104900" cy="1323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57149</xdr:colOff>
      <xdr:row>12</xdr:row>
      <xdr:rowOff>133349</xdr:rowOff>
    </xdr:from>
    <xdr:to>
      <xdr:col>4</xdr:col>
      <xdr:colOff>1190624</xdr:colOff>
      <xdr:row>12</xdr:row>
      <xdr:rowOff>1514474</xdr:rowOff>
    </xdr:to>
    <xdr:pic>
      <xdr:nvPicPr>
        <xdr:cNvPr id="27" name="Obrázek 26">
          <a:extLst>
            <a:ext uri="{FF2B5EF4-FFF2-40B4-BE49-F238E27FC236}">
              <a16:creationId xmlns:a16="http://schemas.microsoft.com/office/drawing/2014/main" id="{783227FF-C534-34C3-ED4E-8F930F363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4" y="5010149"/>
          <a:ext cx="1133475" cy="1381125"/>
        </a:xfrm>
        <a:prstGeom prst="rect">
          <a:avLst/>
        </a:prstGeom>
      </xdr:spPr>
    </xdr:pic>
    <xdr:clientData/>
  </xdr:twoCellAnchor>
  <xdr:twoCellAnchor editAs="oneCell">
    <xdr:from>
      <xdr:col>4</xdr:col>
      <xdr:colOff>219076</xdr:colOff>
      <xdr:row>13</xdr:row>
      <xdr:rowOff>342900</xdr:rowOff>
    </xdr:from>
    <xdr:to>
      <xdr:col>4</xdr:col>
      <xdr:colOff>1095376</xdr:colOff>
      <xdr:row>13</xdr:row>
      <xdr:rowOff>1409700</xdr:rowOff>
    </xdr:to>
    <xdr:pic>
      <xdr:nvPicPr>
        <xdr:cNvPr id="6" name="Obrázek 5">
          <a:extLst>
            <a:ext uri="{FF2B5EF4-FFF2-40B4-BE49-F238E27FC236}">
              <a16:creationId xmlns:a16="http://schemas.microsoft.com/office/drawing/2014/main" id="{A2CC7986-02C8-4BFE-9E9C-6C1386CB28D9}"/>
            </a:ext>
          </a:extLst>
        </xdr:cNvPr>
        <xdr:cNvPicPr>
          <a:picLocks noChangeAspect="1"/>
        </xdr:cNvPicPr>
      </xdr:nvPicPr>
      <xdr:blipFill>
        <a:blip xmlns:r="http://schemas.openxmlformats.org/officeDocument/2006/relationships" r:embed="rId2"/>
        <a:stretch>
          <a:fillRect/>
        </a:stretch>
      </xdr:blipFill>
      <xdr:spPr>
        <a:xfrm>
          <a:off x="7029451" y="6810375"/>
          <a:ext cx="876300" cy="1066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340098</xdr:colOff>
      <xdr:row>13</xdr:row>
      <xdr:rowOff>186018</xdr:rowOff>
    </xdr:from>
    <xdr:to>
      <xdr:col>4</xdr:col>
      <xdr:colOff>1437155</xdr:colOff>
      <xdr:row>13</xdr:row>
      <xdr:rowOff>1285875</xdr:rowOff>
    </xdr:to>
    <xdr:pic>
      <xdr:nvPicPr>
        <xdr:cNvPr id="12" name="Obrázek 11">
          <a:extLst>
            <a:ext uri="{FF2B5EF4-FFF2-40B4-BE49-F238E27FC236}">
              <a16:creationId xmlns:a16="http://schemas.microsoft.com/office/drawing/2014/main" id="{B736DFE1-B700-4113-9108-FB5B5FF776CA}"/>
            </a:ext>
          </a:extLst>
        </xdr:cNvPr>
        <xdr:cNvPicPr>
          <a:picLocks noChangeAspect="1"/>
        </xdr:cNvPicPr>
      </xdr:nvPicPr>
      <xdr:blipFill>
        <a:blip xmlns:r="http://schemas.openxmlformats.org/officeDocument/2006/relationships" r:embed="rId1"/>
        <a:stretch>
          <a:fillRect/>
        </a:stretch>
      </xdr:blipFill>
      <xdr:spPr>
        <a:xfrm>
          <a:off x="6759948" y="6434418"/>
          <a:ext cx="1097057" cy="1099857"/>
        </a:xfrm>
        <a:prstGeom prst="rect">
          <a:avLst/>
        </a:prstGeom>
      </xdr:spPr>
    </xdr:pic>
    <xdr:clientData/>
  </xdr:twoCellAnchor>
  <xdr:twoCellAnchor editAs="oneCell">
    <xdr:from>
      <xdr:col>4</xdr:col>
      <xdr:colOff>514350</xdr:colOff>
      <xdr:row>12</xdr:row>
      <xdr:rowOff>192881</xdr:rowOff>
    </xdr:from>
    <xdr:to>
      <xdr:col>4</xdr:col>
      <xdr:colOff>1397794</xdr:colOff>
      <xdr:row>12</xdr:row>
      <xdr:rowOff>1257300</xdr:rowOff>
    </xdr:to>
    <xdr:pic>
      <xdr:nvPicPr>
        <xdr:cNvPr id="2" name="Obrázek 1">
          <a:extLst>
            <a:ext uri="{FF2B5EF4-FFF2-40B4-BE49-F238E27FC236}">
              <a16:creationId xmlns:a16="http://schemas.microsoft.com/office/drawing/2014/main" id="{73898464-6B8F-48F2-8F04-B52E07BA88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4200" y="5069681"/>
          <a:ext cx="883444" cy="10644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276225</xdr:colOff>
      <xdr:row>12</xdr:row>
      <xdr:rowOff>62753</xdr:rowOff>
    </xdr:from>
    <xdr:to>
      <xdr:col>4</xdr:col>
      <xdr:colOff>2343150</xdr:colOff>
      <xdr:row>12</xdr:row>
      <xdr:rowOff>1343024</xdr:rowOff>
    </xdr:to>
    <xdr:pic>
      <xdr:nvPicPr>
        <xdr:cNvPr id="2" name="Obrázek 1">
          <a:extLst>
            <a:ext uri="{FF2B5EF4-FFF2-40B4-BE49-F238E27FC236}">
              <a16:creationId xmlns:a16="http://schemas.microsoft.com/office/drawing/2014/main" id="{F13CC5F9-4F17-4651-B7EC-F17816043F9D}"/>
            </a:ext>
          </a:extLst>
        </xdr:cNvPr>
        <xdr:cNvPicPr>
          <a:picLocks noChangeAspect="1"/>
        </xdr:cNvPicPr>
      </xdr:nvPicPr>
      <xdr:blipFill>
        <a:blip xmlns:r="http://schemas.openxmlformats.org/officeDocument/2006/relationships" r:embed="rId1"/>
        <a:stretch>
          <a:fillRect/>
        </a:stretch>
      </xdr:blipFill>
      <xdr:spPr>
        <a:xfrm>
          <a:off x="7096125" y="4920503"/>
          <a:ext cx="2066925" cy="1280271"/>
        </a:xfrm>
        <a:prstGeom prst="rect">
          <a:avLst/>
        </a:prstGeom>
      </xdr:spPr>
    </xdr:pic>
    <xdr:clientData/>
  </xdr:twoCellAnchor>
  <xdr:twoCellAnchor editAs="oneCell">
    <xdr:from>
      <xdr:col>4</xdr:col>
      <xdr:colOff>838200</xdr:colOff>
      <xdr:row>14</xdr:row>
      <xdr:rowOff>209550</xdr:rowOff>
    </xdr:from>
    <xdr:to>
      <xdr:col>4</xdr:col>
      <xdr:colOff>2171700</xdr:colOff>
      <xdr:row>14</xdr:row>
      <xdr:rowOff>1457325</xdr:rowOff>
    </xdr:to>
    <xdr:pic>
      <xdr:nvPicPr>
        <xdr:cNvPr id="4" name="Obrázek 3">
          <a:extLst>
            <a:ext uri="{FF2B5EF4-FFF2-40B4-BE49-F238E27FC236}">
              <a16:creationId xmlns:a16="http://schemas.microsoft.com/office/drawing/2014/main" id="{2E36B61C-2CC5-52D4-80B9-6F1024314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6505575"/>
          <a:ext cx="1333500" cy="1247775"/>
        </a:xfrm>
        <a:prstGeom prst="rect">
          <a:avLst/>
        </a:prstGeom>
      </xdr:spPr>
    </xdr:pic>
    <xdr:clientData/>
  </xdr:twoCellAnchor>
  <xdr:oneCellAnchor>
    <xdr:from>
      <xdr:col>4</xdr:col>
      <xdr:colOff>457199</xdr:colOff>
      <xdr:row>13</xdr:row>
      <xdr:rowOff>314327</xdr:rowOff>
    </xdr:from>
    <xdr:ext cx="1943101" cy="1209674"/>
    <xdr:pic>
      <xdr:nvPicPr>
        <xdr:cNvPr id="3" name="Obrázek 2">
          <a:extLst>
            <a:ext uri="{FF2B5EF4-FFF2-40B4-BE49-F238E27FC236}">
              <a16:creationId xmlns:a16="http://schemas.microsoft.com/office/drawing/2014/main" id="{D390D23F-3A93-43DB-95B1-7D97ADB22D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77099" y="9582152"/>
          <a:ext cx="1943101" cy="120967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4</xdr:col>
      <xdr:colOff>34177</xdr:colOff>
      <xdr:row>12</xdr:row>
      <xdr:rowOff>140074</xdr:rowOff>
    </xdr:from>
    <xdr:to>
      <xdr:col>4</xdr:col>
      <xdr:colOff>1680323</xdr:colOff>
      <xdr:row>12</xdr:row>
      <xdr:rowOff>1219200</xdr:rowOff>
    </xdr:to>
    <xdr:pic>
      <xdr:nvPicPr>
        <xdr:cNvPr id="9" name="Obrázek 8">
          <a:extLst>
            <a:ext uri="{FF2B5EF4-FFF2-40B4-BE49-F238E27FC236}">
              <a16:creationId xmlns:a16="http://schemas.microsoft.com/office/drawing/2014/main" id="{53557B90-8FE4-4BC8-B71E-7810047F88C5}"/>
            </a:ext>
          </a:extLst>
        </xdr:cNvPr>
        <xdr:cNvPicPr>
          <a:picLocks noChangeAspect="1"/>
        </xdr:cNvPicPr>
      </xdr:nvPicPr>
      <xdr:blipFill>
        <a:blip xmlns:r="http://schemas.openxmlformats.org/officeDocument/2006/relationships" r:embed="rId1"/>
        <a:stretch>
          <a:fillRect/>
        </a:stretch>
      </xdr:blipFill>
      <xdr:spPr>
        <a:xfrm>
          <a:off x="6053977" y="4988299"/>
          <a:ext cx="1646146" cy="10791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5</xdr:col>
      <xdr:colOff>304800</xdr:colOff>
      <xdr:row>12</xdr:row>
      <xdr:rowOff>304800</xdr:rowOff>
    </xdr:to>
    <xdr:sp macro="" textlink="">
      <xdr:nvSpPr>
        <xdr:cNvPr id="9217" name="AutoShape 1" descr="Kancelářské křesílko FAN H">
          <a:extLst>
            <a:ext uri="{FF2B5EF4-FFF2-40B4-BE49-F238E27FC236}">
              <a16:creationId xmlns:a16="http://schemas.microsoft.com/office/drawing/2014/main" id="{63F920F1-E8F9-DC8F-F716-62AD502FD51E}"/>
            </a:ext>
          </a:extLst>
        </xdr:cNvPr>
        <xdr:cNvSpPr>
          <a:spLocks noChangeAspect="1" noChangeArrowheads="1"/>
        </xdr:cNvSpPr>
      </xdr:nvSpPr>
      <xdr:spPr bwMode="auto">
        <a:xfrm>
          <a:off x="6156960" y="48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571500</xdr:colOff>
      <xdr:row>12</xdr:row>
      <xdr:rowOff>95250</xdr:rowOff>
    </xdr:from>
    <xdr:to>
      <xdr:col>4</xdr:col>
      <xdr:colOff>1790700</xdr:colOff>
      <xdr:row>12</xdr:row>
      <xdr:rowOff>1506813</xdr:rowOff>
    </xdr:to>
    <xdr:pic>
      <xdr:nvPicPr>
        <xdr:cNvPr id="2" name="Obrázek 1">
          <a:extLst>
            <a:ext uri="{FF2B5EF4-FFF2-40B4-BE49-F238E27FC236}">
              <a16:creationId xmlns:a16="http://schemas.microsoft.com/office/drawing/2014/main" id="{A3DE7057-EF10-43BC-A613-36EBC91498E3}"/>
            </a:ext>
          </a:extLst>
        </xdr:cNvPr>
        <xdr:cNvPicPr>
          <a:picLocks noChangeAspect="1"/>
        </xdr:cNvPicPr>
      </xdr:nvPicPr>
      <xdr:blipFill>
        <a:blip xmlns:r="http://schemas.openxmlformats.org/officeDocument/2006/relationships" r:embed="rId1"/>
        <a:stretch>
          <a:fillRect/>
        </a:stretch>
      </xdr:blipFill>
      <xdr:spPr>
        <a:xfrm>
          <a:off x="5505450" y="4943475"/>
          <a:ext cx="1219200" cy="14115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5</xdr:col>
      <xdr:colOff>304800</xdr:colOff>
      <xdr:row>12</xdr:row>
      <xdr:rowOff>304800</xdr:rowOff>
    </xdr:to>
    <xdr:sp macro="" textlink="">
      <xdr:nvSpPr>
        <xdr:cNvPr id="2" name="AutoShape 1" descr="Kancelářské křesílko FAN H">
          <a:extLst>
            <a:ext uri="{FF2B5EF4-FFF2-40B4-BE49-F238E27FC236}">
              <a16:creationId xmlns:a16="http://schemas.microsoft.com/office/drawing/2014/main" id="{035C3A70-FF6B-46AF-9F90-59F98183BD7F}"/>
            </a:ext>
          </a:extLst>
        </xdr:cNvPr>
        <xdr:cNvSpPr>
          <a:spLocks noChangeAspect="1" noChangeArrowheads="1"/>
        </xdr:cNvSpPr>
      </xdr:nvSpPr>
      <xdr:spPr bwMode="auto">
        <a:xfrm>
          <a:off x="6156960" y="48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13</xdr:row>
      <xdr:rowOff>0</xdr:rowOff>
    </xdr:from>
    <xdr:ext cx="304800" cy="304800"/>
    <xdr:sp macro="" textlink="">
      <xdr:nvSpPr>
        <xdr:cNvPr id="4" name="AutoShape 1" descr="Kancelářské křesílko FAN H">
          <a:extLst>
            <a:ext uri="{FF2B5EF4-FFF2-40B4-BE49-F238E27FC236}">
              <a16:creationId xmlns:a16="http://schemas.microsoft.com/office/drawing/2014/main" id="{ACA167AA-A86E-4C36-AE74-2C3610954EBD}"/>
            </a:ext>
          </a:extLst>
        </xdr:cNvPr>
        <xdr:cNvSpPr>
          <a:spLocks noChangeAspect="1" noChangeArrowheads="1"/>
        </xdr:cNvSpPr>
      </xdr:nvSpPr>
      <xdr:spPr bwMode="auto">
        <a:xfrm>
          <a:off x="6156960" y="48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152400</xdr:colOff>
      <xdr:row>12</xdr:row>
      <xdr:rowOff>104775</xdr:rowOff>
    </xdr:from>
    <xdr:to>
      <xdr:col>4</xdr:col>
      <xdr:colOff>1882140</xdr:colOff>
      <xdr:row>12</xdr:row>
      <xdr:rowOff>1553293</xdr:rowOff>
    </xdr:to>
    <xdr:pic>
      <xdr:nvPicPr>
        <xdr:cNvPr id="6" name="Obrázek 5">
          <a:extLst>
            <a:ext uri="{FF2B5EF4-FFF2-40B4-BE49-F238E27FC236}">
              <a16:creationId xmlns:a16="http://schemas.microsoft.com/office/drawing/2014/main" id="{0606B502-6633-4D47-8CD4-6CDEFF665984}"/>
            </a:ext>
          </a:extLst>
        </xdr:cNvPr>
        <xdr:cNvPicPr>
          <a:picLocks noChangeAspect="1"/>
        </xdr:cNvPicPr>
      </xdr:nvPicPr>
      <xdr:blipFill>
        <a:blip xmlns:r="http://schemas.openxmlformats.org/officeDocument/2006/relationships" r:embed="rId1"/>
        <a:stretch>
          <a:fillRect/>
        </a:stretch>
      </xdr:blipFill>
      <xdr:spPr>
        <a:xfrm>
          <a:off x="4953000" y="4953000"/>
          <a:ext cx="1729740" cy="1448518"/>
        </a:xfrm>
        <a:prstGeom prst="rect">
          <a:avLst/>
        </a:prstGeom>
      </xdr:spPr>
    </xdr:pic>
    <xdr:clientData/>
  </xdr:twoCellAnchor>
  <xdr:twoCellAnchor editAs="oneCell">
    <xdr:from>
      <xdr:col>4</xdr:col>
      <xdr:colOff>161925</xdr:colOff>
      <xdr:row>13</xdr:row>
      <xdr:rowOff>266700</xdr:rowOff>
    </xdr:from>
    <xdr:to>
      <xdr:col>4</xdr:col>
      <xdr:colOff>1930423</xdr:colOff>
      <xdr:row>13</xdr:row>
      <xdr:rowOff>1409699</xdr:rowOff>
    </xdr:to>
    <xdr:pic>
      <xdr:nvPicPr>
        <xdr:cNvPr id="7" name="Obrázek 6">
          <a:extLst>
            <a:ext uri="{FF2B5EF4-FFF2-40B4-BE49-F238E27FC236}">
              <a16:creationId xmlns:a16="http://schemas.microsoft.com/office/drawing/2014/main" id="{D0EF2165-8132-4A22-B829-4A493D452788}"/>
            </a:ext>
          </a:extLst>
        </xdr:cNvPr>
        <xdr:cNvPicPr>
          <a:picLocks noChangeAspect="1"/>
        </xdr:cNvPicPr>
      </xdr:nvPicPr>
      <xdr:blipFill>
        <a:blip xmlns:r="http://schemas.openxmlformats.org/officeDocument/2006/relationships" r:embed="rId2"/>
        <a:stretch>
          <a:fillRect/>
        </a:stretch>
      </xdr:blipFill>
      <xdr:spPr>
        <a:xfrm>
          <a:off x="4962525" y="6762750"/>
          <a:ext cx="1768498" cy="11429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zoomScaleNormal="100" zoomScaleSheetLayoutView="83" workbookViewId="0"/>
  </sheetViews>
  <sheetFormatPr defaultColWidth="9.140625" defaultRowHeight="15" x14ac:dyDescent="0.25"/>
  <cols>
    <col min="1" max="1" width="4.42578125" style="2" customWidth="1"/>
    <col min="2" max="2" width="6.7109375" style="2" customWidth="1"/>
    <col min="3" max="3" width="18.85546875" style="2" customWidth="1"/>
    <col min="4" max="4" width="47.28515625" style="2" customWidth="1"/>
    <col min="5" max="5" width="22" style="2" customWidth="1"/>
    <col min="6" max="6" width="13.28515625" style="2" customWidth="1"/>
    <col min="7" max="7" width="15.2851562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4"/>
      <c r="E3" s="125"/>
      <c r="F3" s="108" t="s">
        <v>93</v>
      </c>
      <c r="G3" s="109"/>
      <c r="H3" s="109"/>
      <c r="I3" s="109"/>
      <c r="J3" s="109"/>
      <c r="K3" s="109"/>
      <c r="L3" s="109"/>
      <c r="M3" s="109"/>
      <c r="N3" s="109"/>
      <c r="O3" s="110"/>
    </row>
    <row r="4" spans="1:15" s="5" customFormat="1" ht="31.15" customHeight="1" x14ac:dyDescent="0.2">
      <c r="A4" s="129" t="s">
        <v>20</v>
      </c>
      <c r="B4" s="130"/>
      <c r="C4" s="130"/>
      <c r="D4" s="130"/>
      <c r="E4" s="131"/>
      <c r="F4" s="111" t="s">
        <v>88</v>
      </c>
      <c r="G4" s="112"/>
      <c r="H4" s="112"/>
      <c r="I4" s="112"/>
      <c r="J4" s="112"/>
      <c r="K4" s="112"/>
      <c r="L4" s="112"/>
      <c r="M4" s="112"/>
      <c r="N4" s="112"/>
      <c r="O4" s="113"/>
    </row>
    <row r="5" spans="1:15" s="5" customFormat="1" ht="27" customHeight="1" thickBot="1" x14ac:dyDescent="0.25">
      <c r="A5" s="126" t="s">
        <v>2</v>
      </c>
      <c r="B5" s="127"/>
      <c r="C5" s="127"/>
      <c r="D5" s="127"/>
      <c r="E5" s="128"/>
      <c r="F5" s="114" t="s">
        <v>3</v>
      </c>
      <c r="G5" s="115"/>
      <c r="H5" s="115"/>
      <c r="I5" s="115"/>
      <c r="J5" s="115"/>
      <c r="K5" s="115"/>
      <c r="L5" s="115"/>
      <c r="M5" s="115"/>
      <c r="N5" s="115"/>
      <c r="O5" s="116"/>
    </row>
    <row r="6" spans="1:15" s="5" customFormat="1" ht="15.75" x14ac:dyDescent="0.25">
      <c r="A6" s="6"/>
      <c r="B6" s="6"/>
      <c r="C6" s="6"/>
      <c r="D6" s="6"/>
      <c r="E6" s="6"/>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88</v>
      </c>
      <c r="B10" s="120"/>
      <c r="C10" s="120"/>
      <c r="D10" s="120"/>
      <c r="E10" s="120"/>
      <c r="F10" s="120"/>
      <c r="G10" s="120"/>
      <c r="H10" s="120"/>
      <c r="I10" s="120"/>
      <c r="J10" s="120"/>
      <c r="K10" s="120"/>
      <c r="L10" s="120"/>
      <c r="M10" s="120"/>
      <c r="N10" s="120"/>
      <c r="O10" s="121"/>
    </row>
    <row r="11" spans="1:15" ht="92.25" customHeight="1" x14ac:dyDescent="0.25">
      <c r="A11" s="55" t="s">
        <v>0</v>
      </c>
      <c r="B11" s="56" t="s">
        <v>1</v>
      </c>
      <c r="C11" s="117" t="s">
        <v>11</v>
      </c>
      <c r="D11" s="118"/>
      <c r="E11" s="118"/>
      <c r="F11" s="57" t="s">
        <v>90</v>
      </c>
      <c r="G11" s="58" t="s">
        <v>92</v>
      </c>
      <c r="H11" s="58" t="s">
        <v>6</v>
      </c>
      <c r="I11" s="58" t="s">
        <v>7</v>
      </c>
      <c r="J11" s="52" t="s">
        <v>10</v>
      </c>
      <c r="K11" s="52" t="s">
        <v>64</v>
      </c>
      <c r="L11" s="52" t="s">
        <v>65</v>
      </c>
      <c r="M11" s="59" t="s">
        <v>8</v>
      </c>
      <c r="N11" s="58" t="s">
        <v>9</v>
      </c>
      <c r="O11" s="60" t="s">
        <v>5</v>
      </c>
    </row>
    <row r="12" spans="1:15" ht="25.5" customHeight="1" x14ac:dyDescent="0.25">
      <c r="A12" s="33"/>
      <c r="B12" s="12"/>
      <c r="C12" s="37" t="s">
        <v>22</v>
      </c>
      <c r="D12" s="103" t="s">
        <v>24</v>
      </c>
      <c r="E12" s="104"/>
      <c r="F12" s="13"/>
      <c r="G12" s="14"/>
      <c r="H12" s="14"/>
      <c r="I12" s="14"/>
      <c r="J12" s="15"/>
      <c r="K12" s="15"/>
      <c r="L12" s="15"/>
      <c r="M12" s="35"/>
      <c r="N12" s="34"/>
      <c r="O12" s="36"/>
    </row>
    <row r="13" spans="1:15" ht="137.25" customHeight="1" x14ac:dyDescent="0.25">
      <c r="A13" s="21" t="s">
        <v>14</v>
      </c>
      <c r="B13" s="27">
        <v>24916</v>
      </c>
      <c r="C13" s="40" t="s">
        <v>23</v>
      </c>
      <c r="D13" s="29" t="s">
        <v>25</v>
      </c>
      <c r="E13" s="31"/>
      <c r="F13" s="19" t="s">
        <v>91</v>
      </c>
      <c r="G13" s="92">
        <v>8</v>
      </c>
      <c r="H13" s="8"/>
      <c r="I13" s="4"/>
      <c r="J13" s="20">
        <f t="shared" ref="J13:J14" si="0">H13*(I13+1)</f>
        <v>0</v>
      </c>
      <c r="K13" s="53">
        <f>G13*H13</f>
        <v>0</v>
      </c>
      <c r="L13" s="20">
        <f>+J13*G13</f>
        <v>0</v>
      </c>
      <c r="M13" s="24"/>
      <c r="N13" s="25"/>
      <c r="O13" s="26"/>
    </row>
    <row r="14" spans="1:15" ht="147" customHeight="1" thickBot="1" x14ac:dyDescent="0.3">
      <c r="A14" s="61" t="s">
        <v>15</v>
      </c>
      <c r="B14" s="62">
        <v>25161</v>
      </c>
      <c r="C14" s="63" t="s">
        <v>23</v>
      </c>
      <c r="D14" s="64" t="s">
        <v>26</v>
      </c>
      <c r="E14" s="65"/>
      <c r="F14" s="67" t="s">
        <v>91</v>
      </c>
      <c r="G14" s="93">
        <v>6</v>
      </c>
      <c r="H14" s="68"/>
      <c r="I14" s="69"/>
      <c r="J14" s="70">
        <f t="shared" si="0"/>
        <v>0</v>
      </c>
      <c r="K14" s="71">
        <f>G14*H14</f>
        <v>0</v>
      </c>
      <c r="L14" s="70">
        <f>+J14*G14</f>
        <v>0</v>
      </c>
      <c r="M14" s="72"/>
      <c r="N14" s="73"/>
      <c r="O14" s="74"/>
    </row>
    <row r="15" spans="1:15" ht="15.75" thickBot="1" x14ac:dyDescent="0.3"/>
    <row r="16" spans="1:15" x14ac:dyDescent="0.25">
      <c r="D16" s="97" t="s">
        <v>69</v>
      </c>
      <c r="E16" s="98"/>
      <c r="F16" s="98"/>
      <c r="G16" s="98"/>
      <c r="H16" s="98"/>
      <c r="I16" s="94" t="s">
        <v>66</v>
      </c>
      <c r="J16" s="94"/>
      <c r="K16" s="54">
        <f>SUM(K13:K14)</f>
        <v>0</v>
      </c>
    </row>
    <row r="17" spans="4:11" x14ac:dyDescent="0.25">
      <c r="D17" s="99"/>
      <c r="E17" s="100"/>
      <c r="F17" s="100"/>
      <c r="G17" s="100"/>
      <c r="H17" s="100"/>
      <c r="I17" s="95" t="s">
        <v>67</v>
      </c>
      <c r="J17" s="95"/>
      <c r="K17" s="76">
        <f>+K18-K16</f>
        <v>0</v>
      </c>
    </row>
    <row r="18" spans="4:11" ht="15.75" thickBot="1" x14ac:dyDescent="0.3">
      <c r="D18" s="101"/>
      <c r="E18" s="102"/>
      <c r="F18" s="102"/>
      <c r="G18" s="102"/>
      <c r="H18" s="102"/>
      <c r="I18" s="96" t="s">
        <v>68</v>
      </c>
      <c r="J18" s="96"/>
      <c r="K18" s="75">
        <f>SUM(L13:L14)</f>
        <v>0</v>
      </c>
    </row>
  </sheetData>
  <sheetProtection formatColumns="0" formatRows="0" selectLockedCells="1"/>
  <mergeCells count="16">
    <mergeCell ref="A2:O2"/>
    <mergeCell ref="F3:O3"/>
    <mergeCell ref="F4:O4"/>
    <mergeCell ref="F5:O5"/>
    <mergeCell ref="C11:E11"/>
    <mergeCell ref="A10:O10"/>
    <mergeCell ref="A7:O7"/>
    <mergeCell ref="A8:O8"/>
    <mergeCell ref="A3:E3"/>
    <mergeCell ref="A5:E5"/>
    <mergeCell ref="A4:E4"/>
    <mergeCell ref="I16:J16"/>
    <mergeCell ref="I17:J17"/>
    <mergeCell ref="I18:J18"/>
    <mergeCell ref="D16:H18"/>
    <mergeCell ref="D12:E12"/>
  </mergeCells>
  <phoneticPr fontId="7" type="noConversion"/>
  <printOptions horizontalCentered="1"/>
  <pageMargins left="0.51181102362204722" right="0.51181102362204722" top="0.59055118110236227" bottom="0.59055118110236227" header="0.31496062992125984" footer="0.31496062992125984"/>
  <pageSetup paperSize="9" scale="56" fitToHeight="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EE34-EC74-43F1-A9EF-6E5EDAB84947}">
  <sheetPr>
    <pageSetUpPr fitToPage="1"/>
  </sheetPr>
  <dimension ref="A1:O20"/>
  <sheetViews>
    <sheetView zoomScaleNormal="100" workbookViewId="0"/>
  </sheetViews>
  <sheetFormatPr defaultColWidth="9.140625" defaultRowHeight="15" x14ac:dyDescent="0.25"/>
  <cols>
    <col min="1" max="1" width="4.42578125" style="2" customWidth="1"/>
    <col min="2" max="2" width="6.7109375" style="2" customWidth="1"/>
    <col min="3" max="3" width="46.28515625" style="2" customWidth="1"/>
    <col min="4" max="4" width="50.140625" style="2" customWidth="1"/>
    <col min="5" max="5" width="21.85546875" style="2" customWidth="1"/>
    <col min="6" max="7" width="11"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87</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customHeight="1"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2" customHeight="1" x14ac:dyDescent="0.2">
      <c r="A8" s="122" t="s">
        <v>74</v>
      </c>
      <c r="B8" s="122"/>
      <c r="C8" s="122"/>
      <c r="D8" s="122"/>
      <c r="E8" s="122"/>
      <c r="F8" s="122"/>
      <c r="G8" s="122"/>
      <c r="H8" s="122"/>
      <c r="I8" s="122"/>
      <c r="J8" s="122"/>
      <c r="K8" s="122"/>
      <c r="L8" s="122"/>
      <c r="M8" s="122"/>
      <c r="N8" s="122"/>
      <c r="O8" s="122"/>
    </row>
    <row r="9" spans="1:15" s="5" customFormat="1" ht="17.25" customHeight="1" thickBot="1" x14ac:dyDescent="0.25">
      <c r="A9" s="147"/>
      <c r="B9" s="147"/>
      <c r="C9" s="147"/>
      <c r="D9" s="147"/>
      <c r="E9" s="147"/>
      <c r="F9" s="147"/>
      <c r="G9" s="147"/>
      <c r="H9" s="147"/>
      <c r="I9" s="147"/>
      <c r="J9" s="147"/>
      <c r="K9" s="147"/>
      <c r="L9" s="147"/>
      <c r="M9" s="147"/>
      <c r="N9" s="147"/>
      <c r="O9" s="147"/>
    </row>
    <row r="10" spans="1:15" ht="17.25" customHeight="1" thickBot="1" x14ac:dyDescent="0.35">
      <c r="A10" s="135" t="s">
        <v>87</v>
      </c>
      <c r="B10" s="136"/>
      <c r="C10" s="136"/>
      <c r="D10" s="136"/>
      <c r="E10" s="136"/>
      <c r="F10" s="136"/>
      <c r="G10" s="136"/>
      <c r="H10" s="136"/>
      <c r="I10" s="136"/>
      <c r="J10" s="136"/>
      <c r="K10" s="136"/>
      <c r="L10" s="136"/>
      <c r="M10" s="136"/>
      <c r="N10" s="136"/>
      <c r="O10" s="137"/>
    </row>
    <row r="11" spans="1:15" ht="84.75" customHeight="1" x14ac:dyDescent="0.25">
      <c r="A11" s="11" t="s">
        <v>0</v>
      </c>
      <c r="B11" s="12" t="s">
        <v>1</v>
      </c>
      <c r="C11" s="138" t="s">
        <v>11</v>
      </c>
      <c r="D11" s="139"/>
      <c r="E11" s="140"/>
      <c r="F11" s="57" t="s">
        <v>90</v>
      </c>
      <c r="G11" s="58" t="s">
        <v>92</v>
      </c>
      <c r="H11" s="58" t="s">
        <v>6</v>
      </c>
      <c r="I11" s="58" t="s">
        <v>7</v>
      </c>
      <c r="J11" s="52" t="s">
        <v>10</v>
      </c>
      <c r="K11" s="52" t="s">
        <v>64</v>
      </c>
      <c r="L11" s="52" t="s">
        <v>65</v>
      </c>
      <c r="M11" s="16" t="s">
        <v>8</v>
      </c>
      <c r="N11" s="14" t="s">
        <v>9</v>
      </c>
      <c r="O11" s="17" t="s">
        <v>5</v>
      </c>
    </row>
    <row r="12" spans="1:15" ht="27.75" customHeight="1" x14ac:dyDescent="0.25">
      <c r="A12" s="11"/>
      <c r="B12" s="12"/>
      <c r="C12" s="37" t="s">
        <v>22</v>
      </c>
      <c r="D12" s="103" t="s">
        <v>24</v>
      </c>
      <c r="E12" s="148"/>
      <c r="F12" s="13"/>
      <c r="G12" s="14"/>
      <c r="H12" s="14"/>
      <c r="I12" s="14"/>
      <c r="J12" s="15"/>
      <c r="K12" s="15"/>
      <c r="L12" s="15"/>
      <c r="M12" s="16"/>
      <c r="N12" s="14"/>
      <c r="O12" s="17"/>
    </row>
    <row r="13" spans="1:15" ht="135" customHeight="1" x14ac:dyDescent="0.25">
      <c r="A13" s="18" t="s">
        <v>14</v>
      </c>
      <c r="B13" s="30">
        <v>25160</v>
      </c>
      <c r="C13" s="42" t="s">
        <v>27</v>
      </c>
      <c r="D13" s="50" t="s">
        <v>28</v>
      </c>
      <c r="E13" s="32"/>
      <c r="F13" s="19" t="s">
        <v>91</v>
      </c>
      <c r="G13" s="92">
        <v>20</v>
      </c>
      <c r="H13" s="8"/>
      <c r="I13" s="4"/>
      <c r="J13" s="20">
        <f t="shared" ref="J13" si="0">H13*(I13+1)</f>
        <v>0</v>
      </c>
      <c r="K13" s="53">
        <f>G13*H13</f>
        <v>0</v>
      </c>
      <c r="L13" s="20">
        <f>+J13*G13</f>
        <v>0</v>
      </c>
      <c r="M13" s="9"/>
      <c r="N13" s="3"/>
      <c r="O13" s="10"/>
    </row>
    <row r="14" spans="1:15" ht="132" customHeight="1" x14ac:dyDescent="0.25">
      <c r="A14" s="21" t="s">
        <v>15</v>
      </c>
      <c r="B14" s="27">
        <v>25158</v>
      </c>
      <c r="C14" s="41" t="s">
        <v>29</v>
      </c>
      <c r="D14" s="39" t="s">
        <v>30</v>
      </c>
      <c r="E14" s="32"/>
      <c r="F14" s="19" t="s">
        <v>91</v>
      </c>
      <c r="G14" s="92">
        <v>30</v>
      </c>
      <c r="H14" s="22"/>
      <c r="I14" s="23"/>
      <c r="J14" s="20">
        <f t="shared" ref="J14:J16" si="1">H14*(I14+1)</f>
        <v>0</v>
      </c>
      <c r="K14" s="53">
        <f t="shared" ref="K14:K16" si="2">G14*H14</f>
        <v>0</v>
      </c>
      <c r="L14" s="20">
        <f t="shared" ref="L14:L16" si="3">+J14*G14</f>
        <v>0</v>
      </c>
      <c r="M14" s="24"/>
      <c r="N14" s="25"/>
      <c r="O14" s="26"/>
    </row>
    <row r="15" spans="1:15" ht="105.75" customHeight="1" x14ac:dyDescent="0.25">
      <c r="A15" s="18" t="s">
        <v>16</v>
      </c>
      <c r="B15" s="27">
        <v>25159</v>
      </c>
      <c r="C15" s="43" t="s">
        <v>31</v>
      </c>
      <c r="D15" s="44" t="s">
        <v>54</v>
      </c>
      <c r="E15" s="32"/>
      <c r="F15" s="19" t="s">
        <v>91</v>
      </c>
      <c r="G15" s="92">
        <v>5</v>
      </c>
      <c r="H15" s="22"/>
      <c r="I15" s="23"/>
      <c r="J15" s="20">
        <f t="shared" si="1"/>
        <v>0</v>
      </c>
      <c r="K15" s="53">
        <f t="shared" si="2"/>
        <v>0</v>
      </c>
      <c r="L15" s="20">
        <f t="shared" si="3"/>
        <v>0</v>
      </c>
      <c r="M15" s="24"/>
      <c r="N15" s="25"/>
      <c r="O15" s="26"/>
    </row>
    <row r="16" spans="1:15" ht="103.5" customHeight="1" thickBot="1" x14ac:dyDescent="0.3">
      <c r="A16" s="61" t="s">
        <v>17</v>
      </c>
      <c r="B16" s="62">
        <v>25157</v>
      </c>
      <c r="C16" s="77" t="s">
        <v>31</v>
      </c>
      <c r="D16" s="78" t="s">
        <v>53</v>
      </c>
      <c r="E16" s="66"/>
      <c r="F16" s="67" t="s">
        <v>91</v>
      </c>
      <c r="G16" s="67">
        <v>1</v>
      </c>
      <c r="H16" s="68"/>
      <c r="I16" s="69"/>
      <c r="J16" s="70">
        <f t="shared" si="1"/>
        <v>0</v>
      </c>
      <c r="K16" s="71">
        <f t="shared" si="2"/>
        <v>0</v>
      </c>
      <c r="L16" s="70">
        <f t="shared" si="3"/>
        <v>0</v>
      </c>
      <c r="M16" s="72"/>
      <c r="N16" s="73"/>
      <c r="O16" s="74"/>
    </row>
    <row r="17" spans="4:11" ht="15.75" thickBot="1" x14ac:dyDescent="0.3"/>
    <row r="18" spans="4:11" x14ac:dyDescent="0.25">
      <c r="D18" s="97" t="s">
        <v>70</v>
      </c>
      <c r="E18" s="98"/>
      <c r="F18" s="98"/>
      <c r="G18" s="98"/>
      <c r="H18" s="132"/>
      <c r="I18" s="94" t="s">
        <v>66</v>
      </c>
      <c r="J18" s="94"/>
      <c r="K18" s="54">
        <f>SUM(K13:K16)</f>
        <v>0</v>
      </c>
    </row>
    <row r="19" spans="4:11" x14ac:dyDescent="0.25">
      <c r="D19" s="99"/>
      <c r="E19" s="100"/>
      <c r="F19" s="100"/>
      <c r="G19" s="100"/>
      <c r="H19" s="133"/>
      <c r="I19" s="95" t="s">
        <v>67</v>
      </c>
      <c r="J19" s="95"/>
      <c r="K19" s="76">
        <f>+K20-K18</f>
        <v>0</v>
      </c>
    </row>
    <row r="20" spans="4:11" ht="15.75" thickBot="1" x14ac:dyDescent="0.3">
      <c r="D20" s="101"/>
      <c r="E20" s="102"/>
      <c r="F20" s="102"/>
      <c r="G20" s="102"/>
      <c r="H20" s="134"/>
      <c r="I20" s="96" t="s">
        <v>68</v>
      </c>
      <c r="J20" s="96"/>
      <c r="K20" s="75">
        <f>SUM(L13:L16)</f>
        <v>0</v>
      </c>
    </row>
  </sheetData>
  <mergeCells count="17">
    <mergeCell ref="A7:O7"/>
    <mergeCell ref="A9:O9"/>
    <mergeCell ref="A8:O8"/>
    <mergeCell ref="D12:E12"/>
    <mergeCell ref="A4:D4"/>
    <mergeCell ref="A3:D3"/>
    <mergeCell ref="A5:D5"/>
    <mergeCell ref="A2:O2"/>
    <mergeCell ref="E3:O3"/>
    <mergeCell ref="E4:O4"/>
    <mergeCell ref="E5:O5"/>
    <mergeCell ref="I18:J18"/>
    <mergeCell ref="I19:J19"/>
    <mergeCell ref="I20:J20"/>
    <mergeCell ref="D18:H20"/>
    <mergeCell ref="A10:O10"/>
    <mergeCell ref="C11:E11"/>
  </mergeCells>
  <pageMargins left="0.70866141732283472" right="0.70866141732283472" top="0.78740157480314965" bottom="0.78740157480314965"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534F-E2C7-4952-80C6-87D4AECC22A9}">
  <sheetPr>
    <pageSetUpPr fitToPage="1"/>
  </sheetPr>
  <dimension ref="A1:O17"/>
  <sheetViews>
    <sheetView workbookViewId="0"/>
  </sheetViews>
  <sheetFormatPr defaultColWidth="9.140625" defaultRowHeight="15" x14ac:dyDescent="0.25"/>
  <cols>
    <col min="1" max="1" width="4.42578125" style="2" customWidth="1"/>
    <col min="2" max="2" width="6.7109375" style="2" customWidth="1"/>
    <col min="3" max="3" width="30.5703125" style="2" customWidth="1"/>
    <col min="4" max="4" width="50.85546875" style="2" customWidth="1"/>
    <col min="5" max="5" width="20.42578125" style="2" customWidth="1"/>
    <col min="6" max="6" width="13.28515625" style="2" customWidth="1"/>
    <col min="7" max="7" width="15.4257812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86</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86</v>
      </c>
      <c r="B10" s="120"/>
      <c r="C10" s="120"/>
      <c r="D10" s="120"/>
      <c r="E10" s="120"/>
      <c r="F10" s="120"/>
      <c r="G10" s="120"/>
      <c r="H10" s="120"/>
      <c r="I10" s="120"/>
      <c r="J10" s="120"/>
      <c r="K10" s="120"/>
      <c r="L10" s="120"/>
      <c r="M10" s="120"/>
      <c r="N10" s="120"/>
      <c r="O10" s="121"/>
    </row>
    <row r="11" spans="1:15" ht="92.25" customHeight="1" x14ac:dyDescent="0.25">
      <c r="A11" s="55" t="s">
        <v>0</v>
      </c>
      <c r="B11" s="56" t="s">
        <v>1</v>
      </c>
      <c r="C11" s="117" t="s">
        <v>11</v>
      </c>
      <c r="D11" s="118"/>
      <c r="E11" s="149"/>
      <c r="F11" s="57" t="s">
        <v>90</v>
      </c>
      <c r="G11" s="58" t="s">
        <v>92</v>
      </c>
      <c r="H11" s="58" t="s">
        <v>6</v>
      </c>
      <c r="I11" s="58" t="s">
        <v>7</v>
      </c>
      <c r="J11" s="52" t="s">
        <v>10</v>
      </c>
      <c r="K11" s="52" t="s">
        <v>64</v>
      </c>
      <c r="L11" s="52" t="s">
        <v>65</v>
      </c>
      <c r="M11" s="59" t="s">
        <v>8</v>
      </c>
      <c r="N11" s="58" t="s">
        <v>9</v>
      </c>
      <c r="O11" s="60" t="s">
        <v>5</v>
      </c>
    </row>
    <row r="12" spans="1:15" ht="33" customHeight="1" x14ac:dyDescent="0.25">
      <c r="A12" s="11"/>
      <c r="B12" s="12"/>
      <c r="C12" s="37" t="s">
        <v>22</v>
      </c>
      <c r="D12" s="103" t="s">
        <v>24</v>
      </c>
      <c r="E12" s="148"/>
      <c r="F12" s="13"/>
      <c r="G12" s="14"/>
      <c r="H12" s="14"/>
      <c r="I12" s="14"/>
      <c r="J12" s="15"/>
      <c r="K12" s="15"/>
      <c r="L12" s="15"/>
      <c r="M12" s="16"/>
      <c r="N12" s="14"/>
      <c r="O12" s="17"/>
    </row>
    <row r="13" spans="1:15" ht="201" customHeight="1" thickBot="1" x14ac:dyDescent="0.3">
      <c r="A13" s="61" t="s">
        <v>14</v>
      </c>
      <c r="B13" s="62" t="s">
        <v>21</v>
      </c>
      <c r="C13" s="79" t="s">
        <v>33</v>
      </c>
      <c r="D13" s="80" t="s">
        <v>32</v>
      </c>
      <c r="E13" s="66"/>
      <c r="F13" s="67" t="s">
        <v>91</v>
      </c>
      <c r="G13" s="93">
        <v>2</v>
      </c>
      <c r="H13" s="68"/>
      <c r="I13" s="69"/>
      <c r="J13" s="70">
        <f t="shared" ref="J13" si="0">H13*(I13+1)</f>
        <v>0</v>
      </c>
      <c r="K13" s="71">
        <f>G13*H13</f>
        <v>0</v>
      </c>
      <c r="L13" s="70">
        <f>+J13*G13</f>
        <v>0</v>
      </c>
      <c r="M13" s="72"/>
      <c r="N13" s="73"/>
      <c r="O13" s="74"/>
    </row>
    <row r="14" spans="1:15" ht="15.75" thickBot="1" x14ac:dyDescent="0.3"/>
    <row r="15" spans="1:15" x14ac:dyDescent="0.25">
      <c r="D15" s="97" t="s">
        <v>71</v>
      </c>
      <c r="E15" s="98"/>
      <c r="F15" s="98"/>
      <c r="G15" s="98"/>
      <c r="H15" s="132"/>
      <c r="I15" s="94" t="s">
        <v>66</v>
      </c>
      <c r="J15" s="94"/>
      <c r="K15" s="54">
        <f>SUM(K13:K13)</f>
        <v>0</v>
      </c>
    </row>
    <row r="16" spans="1:15" x14ac:dyDescent="0.25">
      <c r="D16" s="99"/>
      <c r="E16" s="100"/>
      <c r="F16" s="100"/>
      <c r="G16" s="100"/>
      <c r="H16" s="133"/>
      <c r="I16" s="95" t="s">
        <v>67</v>
      </c>
      <c r="J16" s="95"/>
      <c r="K16" s="76">
        <f>+K17-K15</f>
        <v>0</v>
      </c>
    </row>
    <row r="17" spans="4:11" ht="15.75" thickBot="1" x14ac:dyDescent="0.3">
      <c r="D17" s="101"/>
      <c r="E17" s="102"/>
      <c r="F17" s="102"/>
      <c r="G17" s="102"/>
      <c r="H17" s="134"/>
      <c r="I17" s="96" t="s">
        <v>68</v>
      </c>
      <c r="J17" s="96"/>
      <c r="K17" s="75">
        <f>SUM(L13:L13)</f>
        <v>0</v>
      </c>
    </row>
  </sheetData>
  <mergeCells count="16">
    <mergeCell ref="A2:O2"/>
    <mergeCell ref="A8:O8"/>
    <mergeCell ref="A7:O7"/>
    <mergeCell ref="A5:D5"/>
    <mergeCell ref="A3:D3"/>
    <mergeCell ref="A4:D4"/>
    <mergeCell ref="E5:O5"/>
    <mergeCell ref="E4:O4"/>
    <mergeCell ref="E3:O3"/>
    <mergeCell ref="D15:H17"/>
    <mergeCell ref="I15:J15"/>
    <mergeCell ref="I16:J16"/>
    <mergeCell ref="I17:J17"/>
    <mergeCell ref="A10:O10"/>
    <mergeCell ref="C11:E11"/>
    <mergeCell ref="D12:E12"/>
  </mergeCells>
  <pageMargins left="0.70866141732283472" right="0.70866141732283472" top="0.78740157480314965" bottom="0.78740157480314965"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DFB3-EF12-432E-9A9D-3E688CD63798}">
  <sheetPr>
    <pageSetUpPr fitToPage="1"/>
  </sheetPr>
  <dimension ref="A1:O20"/>
  <sheetViews>
    <sheetView workbookViewId="0"/>
  </sheetViews>
  <sheetFormatPr defaultColWidth="9.140625" defaultRowHeight="15" x14ac:dyDescent="0.25"/>
  <cols>
    <col min="1" max="1" width="4.42578125" style="2" customWidth="1"/>
    <col min="2" max="2" width="6.7109375" style="2" customWidth="1"/>
    <col min="3" max="3" width="31.42578125" style="2" customWidth="1"/>
    <col min="4" max="4" width="59" style="2" customWidth="1"/>
    <col min="5" max="5" width="21.85546875" style="2" customWidth="1"/>
    <col min="6" max="6" width="13.28515625" style="2" customWidth="1"/>
    <col min="7" max="7" width="14.8554687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85</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2" customHeight="1" x14ac:dyDescent="0.2">
      <c r="A8" s="122" t="s">
        <v>73</v>
      </c>
      <c r="B8" s="122"/>
      <c r="C8" s="122"/>
      <c r="D8" s="122"/>
      <c r="E8" s="122"/>
      <c r="F8" s="122"/>
      <c r="G8" s="122"/>
      <c r="H8" s="122"/>
      <c r="I8" s="122"/>
      <c r="J8" s="122"/>
      <c r="K8" s="122"/>
      <c r="L8" s="122"/>
      <c r="M8" s="122"/>
      <c r="N8" s="122"/>
      <c r="O8" s="122"/>
    </row>
    <row r="9" spans="1:15" s="5" customFormat="1" ht="15.75" customHeight="1" thickBot="1" x14ac:dyDescent="0.25">
      <c r="A9" s="147"/>
      <c r="B9" s="147"/>
      <c r="C9" s="147"/>
      <c r="D9" s="147"/>
      <c r="E9" s="147"/>
      <c r="F9" s="147"/>
      <c r="G9" s="147"/>
      <c r="H9" s="147"/>
      <c r="I9" s="147"/>
      <c r="J9" s="147"/>
      <c r="K9" s="147"/>
      <c r="L9" s="147"/>
      <c r="M9" s="147"/>
      <c r="N9" s="147"/>
      <c r="O9" s="147"/>
    </row>
    <row r="10" spans="1:15" ht="17.25" customHeight="1" thickBot="1" x14ac:dyDescent="0.35">
      <c r="A10" s="119" t="s">
        <v>85</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40"/>
      <c r="F11" s="57" t="s">
        <v>90</v>
      </c>
      <c r="G11" s="58" t="s">
        <v>92</v>
      </c>
      <c r="H11" s="58" t="s">
        <v>6</v>
      </c>
      <c r="I11" s="58" t="s">
        <v>7</v>
      </c>
      <c r="J11" s="52" t="s">
        <v>10</v>
      </c>
      <c r="K11" s="52" t="s">
        <v>64</v>
      </c>
      <c r="L11" s="52" t="s">
        <v>65</v>
      </c>
      <c r="M11" s="16" t="s">
        <v>8</v>
      </c>
      <c r="N11" s="14" t="s">
        <v>9</v>
      </c>
      <c r="O11" s="17" t="s">
        <v>5</v>
      </c>
    </row>
    <row r="12" spans="1:15" ht="28.5" customHeight="1" x14ac:dyDescent="0.25">
      <c r="A12" s="33"/>
      <c r="B12" s="12"/>
      <c r="C12" s="37" t="s">
        <v>22</v>
      </c>
      <c r="D12" s="103" t="s">
        <v>24</v>
      </c>
      <c r="E12" s="148"/>
      <c r="F12" s="13"/>
      <c r="G12" s="14"/>
      <c r="H12" s="14"/>
      <c r="I12" s="14"/>
      <c r="J12" s="15"/>
      <c r="K12" s="15"/>
      <c r="L12" s="15"/>
      <c r="M12" s="35"/>
      <c r="N12" s="34"/>
      <c r="O12" s="36"/>
    </row>
    <row r="13" spans="1:15" ht="110.25" customHeight="1" x14ac:dyDescent="0.25">
      <c r="A13" s="21" t="s">
        <v>14</v>
      </c>
      <c r="B13" s="27">
        <v>25154</v>
      </c>
      <c r="C13" s="42" t="s">
        <v>38</v>
      </c>
      <c r="D13" s="39" t="s">
        <v>34</v>
      </c>
      <c r="E13" s="46"/>
      <c r="F13" s="19" t="s">
        <v>91</v>
      </c>
      <c r="G13" s="92">
        <v>5</v>
      </c>
      <c r="H13" s="8"/>
      <c r="I13" s="4"/>
      <c r="J13" s="20">
        <f t="shared" ref="J13:J16" si="0">H13*(I13+1)</f>
        <v>0</v>
      </c>
      <c r="K13" s="53">
        <f>G13*H13</f>
        <v>0</v>
      </c>
      <c r="L13" s="20">
        <f>+J13*G13</f>
        <v>0</v>
      </c>
      <c r="M13" s="24"/>
      <c r="N13" s="25"/>
      <c r="O13" s="26"/>
    </row>
    <row r="14" spans="1:15" ht="115.5" customHeight="1" x14ac:dyDescent="0.25">
      <c r="A14" s="21" t="s">
        <v>15</v>
      </c>
      <c r="B14" s="27">
        <v>25156</v>
      </c>
      <c r="C14" s="42" t="s">
        <v>39</v>
      </c>
      <c r="D14" s="29" t="s">
        <v>35</v>
      </c>
      <c r="E14" s="46"/>
      <c r="F14" s="19" t="s">
        <v>91</v>
      </c>
      <c r="G14" s="92">
        <v>10</v>
      </c>
      <c r="H14" s="22"/>
      <c r="I14" s="23"/>
      <c r="J14" s="20">
        <f t="shared" si="0"/>
        <v>0</v>
      </c>
      <c r="K14" s="53">
        <f t="shared" ref="K14:K16" si="1">G14*H14</f>
        <v>0</v>
      </c>
      <c r="L14" s="20">
        <f t="shared" ref="L14:L16" si="2">+J14*G14</f>
        <v>0</v>
      </c>
      <c r="M14" s="24"/>
      <c r="N14" s="25"/>
      <c r="O14" s="26"/>
    </row>
    <row r="15" spans="1:15" ht="120.75" customHeight="1" x14ac:dyDescent="0.25">
      <c r="A15" s="21" t="s">
        <v>16</v>
      </c>
      <c r="B15" s="27">
        <v>21485</v>
      </c>
      <c r="C15" s="45" t="s">
        <v>39</v>
      </c>
      <c r="D15" s="39" t="s">
        <v>36</v>
      </c>
      <c r="E15" s="47"/>
      <c r="F15" s="19" t="s">
        <v>91</v>
      </c>
      <c r="G15" s="92">
        <v>10</v>
      </c>
      <c r="H15" s="22"/>
      <c r="I15" s="23"/>
      <c r="J15" s="20">
        <f t="shared" si="0"/>
        <v>0</v>
      </c>
      <c r="K15" s="53">
        <f t="shared" si="1"/>
        <v>0</v>
      </c>
      <c r="L15" s="20">
        <f t="shared" si="2"/>
        <v>0</v>
      </c>
      <c r="M15" s="24"/>
      <c r="N15" s="25"/>
      <c r="O15" s="26"/>
    </row>
    <row r="16" spans="1:15" ht="120.75" customHeight="1" thickBot="1" x14ac:dyDescent="0.3">
      <c r="A16" s="61" t="s">
        <v>17</v>
      </c>
      <c r="B16" s="62">
        <v>25730</v>
      </c>
      <c r="C16" s="81" t="s">
        <v>38</v>
      </c>
      <c r="D16" s="80" t="s">
        <v>37</v>
      </c>
      <c r="E16" s="82"/>
      <c r="F16" s="67" t="s">
        <v>91</v>
      </c>
      <c r="G16" s="67">
        <v>5</v>
      </c>
      <c r="H16" s="68"/>
      <c r="I16" s="69"/>
      <c r="J16" s="70">
        <f t="shared" si="0"/>
        <v>0</v>
      </c>
      <c r="K16" s="71">
        <f t="shared" si="1"/>
        <v>0</v>
      </c>
      <c r="L16" s="70">
        <f t="shared" si="2"/>
        <v>0</v>
      </c>
      <c r="M16" s="72"/>
      <c r="N16" s="73"/>
      <c r="O16" s="74"/>
    </row>
    <row r="17" spans="4:11" ht="15.75" thickBot="1" x14ac:dyDescent="0.3"/>
    <row r="18" spans="4:11" x14ac:dyDescent="0.25">
      <c r="D18" s="97" t="s">
        <v>72</v>
      </c>
      <c r="E18" s="98"/>
      <c r="F18" s="98"/>
      <c r="G18" s="98"/>
      <c r="H18" s="132"/>
      <c r="I18" s="94" t="s">
        <v>66</v>
      </c>
      <c r="J18" s="94"/>
      <c r="K18" s="54">
        <f>SUM(K13:K16)</f>
        <v>0</v>
      </c>
    </row>
    <row r="19" spans="4:11" x14ac:dyDescent="0.25">
      <c r="D19" s="99"/>
      <c r="E19" s="100"/>
      <c r="F19" s="100"/>
      <c r="G19" s="100"/>
      <c r="H19" s="133"/>
      <c r="I19" s="95" t="s">
        <v>67</v>
      </c>
      <c r="J19" s="95"/>
      <c r="K19" s="76">
        <f>+K20-K18</f>
        <v>0</v>
      </c>
    </row>
    <row r="20" spans="4:11" ht="15.75" thickBot="1" x14ac:dyDescent="0.3">
      <c r="D20" s="101"/>
      <c r="E20" s="102"/>
      <c r="F20" s="102"/>
      <c r="G20" s="102"/>
      <c r="H20" s="134"/>
      <c r="I20" s="96" t="s">
        <v>68</v>
      </c>
      <c r="J20" s="96"/>
      <c r="K20" s="75">
        <f>SUM(L13:L16)</f>
        <v>0</v>
      </c>
    </row>
  </sheetData>
  <mergeCells count="17">
    <mergeCell ref="A5:D5"/>
    <mergeCell ref="A3:D3"/>
    <mergeCell ref="A4:D4"/>
    <mergeCell ref="A2:O2"/>
    <mergeCell ref="E3:O3"/>
    <mergeCell ref="E4:O4"/>
    <mergeCell ref="E5:O5"/>
    <mergeCell ref="D12:E12"/>
    <mergeCell ref="D18:H20"/>
    <mergeCell ref="I18:J18"/>
    <mergeCell ref="I19:J19"/>
    <mergeCell ref="I20:J20"/>
    <mergeCell ref="A10:O10"/>
    <mergeCell ref="A9:O9"/>
    <mergeCell ref="A7:O7"/>
    <mergeCell ref="A8:O8"/>
    <mergeCell ref="C11:E11"/>
  </mergeCells>
  <pageMargins left="0.70866141732283472" right="0.70866141732283472" top="0.78740157480314965" bottom="0.78740157480314965"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6034-2A41-4CB2-AA47-6A4AC17FEDBE}">
  <sheetPr>
    <pageSetUpPr fitToPage="1"/>
  </sheetPr>
  <dimension ref="A1:O18"/>
  <sheetViews>
    <sheetView zoomScaleNormal="100" workbookViewId="0"/>
  </sheetViews>
  <sheetFormatPr defaultColWidth="9.140625" defaultRowHeight="15" x14ac:dyDescent="0.25"/>
  <cols>
    <col min="1" max="1" width="4.42578125" style="2" customWidth="1"/>
    <col min="2" max="2" width="6.7109375" style="2" customWidth="1"/>
    <col min="3" max="3" width="26.42578125" style="2" customWidth="1"/>
    <col min="4" max="4" width="55.42578125" style="2" customWidth="1"/>
    <col min="5" max="5" width="19.5703125" style="2" customWidth="1"/>
    <col min="6" max="6" width="13.28515625" style="2" customWidth="1"/>
    <col min="7" max="7" width="15.140625" style="2" customWidth="1"/>
    <col min="8" max="8" width="13.28515625" style="2" customWidth="1"/>
    <col min="9" max="9" width="14"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x14ac:dyDescent="0.2">
      <c r="A2" s="150" t="s">
        <v>4</v>
      </c>
      <c r="B2" s="151"/>
      <c r="C2" s="151"/>
      <c r="D2" s="151"/>
      <c r="E2" s="151"/>
      <c r="F2" s="151"/>
      <c r="G2" s="151"/>
      <c r="H2" s="151"/>
      <c r="I2" s="151"/>
      <c r="J2" s="151"/>
      <c r="K2" s="151"/>
      <c r="L2" s="151"/>
      <c r="M2" s="151"/>
      <c r="N2" s="151"/>
      <c r="O2" s="152"/>
    </row>
    <row r="3" spans="1:15" s="5" customFormat="1" ht="31.15" customHeight="1" x14ac:dyDescent="0.2">
      <c r="A3" s="129" t="s">
        <v>13</v>
      </c>
      <c r="B3" s="156"/>
      <c r="C3" s="156"/>
      <c r="D3" s="157"/>
      <c r="E3" s="143" t="s">
        <v>93</v>
      </c>
      <c r="F3" s="143"/>
      <c r="G3" s="143"/>
      <c r="H3" s="143"/>
      <c r="I3" s="143"/>
      <c r="J3" s="143"/>
      <c r="K3" s="143"/>
      <c r="L3" s="143"/>
      <c r="M3" s="143"/>
      <c r="N3" s="143"/>
      <c r="O3" s="144"/>
    </row>
    <row r="4" spans="1:15" s="5" customFormat="1" ht="31.15" customHeight="1" x14ac:dyDescent="0.2">
      <c r="A4" s="129" t="s">
        <v>20</v>
      </c>
      <c r="B4" s="130"/>
      <c r="C4" s="130"/>
      <c r="D4" s="131"/>
      <c r="E4" s="143" t="s">
        <v>84</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7"/>
      <c r="N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H9" s="1"/>
    </row>
    <row r="10" spans="1:15" ht="17.25" customHeight="1" thickBot="1" x14ac:dyDescent="0.35">
      <c r="A10" s="119" t="s">
        <v>84</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55" t="s">
        <v>11</v>
      </c>
      <c r="D11" s="155"/>
      <c r="E11" s="155"/>
      <c r="F11" s="57" t="s">
        <v>90</v>
      </c>
      <c r="G11" s="58" t="s">
        <v>92</v>
      </c>
      <c r="H11" s="58" t="s">
        <v>6</v>
      </c>
      <c r="I11" s="58" t="s">
        <v>7</v>
      </c>
      <c r="J11" s="52" t="s">
        <v>10</v>
      </c>
      <c r="K11" s="52" t="s">
        <v>64</v>
      </c>
      <c r="L11" s="52" t="s">
        <v>65</v>
      </c>
      <c r="M11" s="14" t="s">
        <v>8</v>
      </c>
      <c r="N11" s="14" t="s">
        <v>9</v>
      </c>
      <c r="O11" s="17" t="s">
        <v>5</v>
      </c>
    </row>
    <row r="12" spans="1:15" ht="27" customHeight="1" x14ac:dyDescent="0.25">
      <c r="A12" s="85"/>
      <c r="B12" s="83"/>
      <c r="C12" s="37" t="s">
        <v>22</v>
      </c>
      <c r="D12" s="153" t="s">
        <v>24</v>
      </c>
      <c r="E12" s="154"/>
      <c r="F12" s="13"/>
      <c r="G12" s="14"/>
      <c r="H12" s="14"/>
      <c r="I12" s="14"/>
      <c r="J12" s="15"/>
      <c r="K12" s="15"/>
      <c r="L12" s="15"/>
      <c r="M12" s="84"/>
      <c r="N12" s="84"/>
      <c r="O12" s="86"/>
    </row>
    <row r="13" spans="1:15" ht="129" customHeight="1" x14ac:dyDescent="0.25">
      <c r="A13" s="18" t="s">
        <v>14</v>
      </c>
      <c r="B13" s="27">
        <v>25165</v>
      </c>
      <c r="C13" s="40" t="s">
        <v>40</v>
      </c>
      <c r="D13" s="29" t="s">
        <v>43</v>
      </c>
      <c r="E13" s="46"/>
      <c r="F13" s="19" t="s">
        <v>91</v>
      </c>
      <c r="G13" s="92">
        <v>5</v>
      </c>
      <c r="H13" s="8"/>
      <c r="I13" s="4"/>
      <c r="J13" s="20">
        <f t="shared" ref="J13:J14" si="0">H13*(I13+1)</f>
        <v>0</v>
      </c>
      <c r="K13" s="53">
        <f>G13*H13</f>
        <v>0</v>
      </c>
      <c r="L13" s="20">
        <f>+J13*G13</f>
        <v>0</v>
      </c>
      <c r="M13" s="3"/>
      <c r="N13" s="3"/>
      <c r="O13" s="10"/>
    </row>
    <row r="14" spans="1:15" ht="133.5" customHeight="1" thickBot="1" x14ac:dyDescent="0.3">
      <c r="A14" s="61" t="s">
        <v>15</v>
      </c>
      <c r="B14" s="62">
        <v>25164</v>
      </c>
      <c r="C14" s="81" t="s">
        <v>41</v>
      </c>
      <c r="D14" s="64" t="s">
        <v>42</v>
      </c>
      <c r="E14" s="82"/>
      <c r="F14" s="67" t="s">
        <v>91</v>
      </c>
      <c r="G14" s="93">
        <v>1</v>
      </c>
      <c r="H14" s="68"/>
      <c r="I14" s="69"/>
      <c r="J14" s="70">
        <f t="shared" si="0"/>
        <v>0</v>
      </c>
      <c r="K14" s="71">
        <f>G14*H14</f>
        <v>0</v>
      </c>
      <c r="L14" s="70">
        <f>+J14*G14</f>
        <v>0</v>
      </c>
      <c r="M14" s="73"/>
      <c r="N14" s="73"/>
      <c r="O14" s="74"/>
    </row>
    <row r="15" spans="1:15" ht="15.75" thickBot="1" x14ac:dyDescent="0.3"/>
    <row r="16" spans="1:15" x14ac:dyDescent="0.25">
      <c r="D16" s="97" t="s">
        <v>75</v>
      </c>
      <c r="E16" s="98"/>
      <c r="F16" s="98"/>
      <c r="G16" s="98"/>
      <c r="H16" s="132"/>
      <c r="I16" s="94" t="s">
        <v>66</v>
      </c>
      <c r="J16" s="94"/>
      <c r="K16" s="54">
        <f>SUM(K13:K14)</f>
        <v>0</v>
      </c>
    </row>
    <row r="17" spans="4:11" x14ac:dyDescent="0.25">
      <c r="D17" s="99"/>
      <c r="E17" s="100"/>
      <c r="F17" s="100"/>
      <c r="G17" s="100"/>
      <c r="H17" s="133"/>
      <c r="I17" s="95" t="s">
        <v>67</v>
      </c>
      <c r="J17" s="95"/>
      <c r="K17" s="76">
        <f>+K18-K16</f>
        <v>0</v>
      </c>
    </row>
    <row r="18" spans="4:11" ht="15.75" thickBot="1" x14ac:dyDescent="0.3">
      <c r="D18" s="101"/>
      <c r="E18" s="102"/>
      <c r="F18" s="102"/>
      <c r="G18" s="102"/>
      <c r="H18" s="134"/>
      <c r="I18" s="96" t="s">
        <v>68</v>
      </c>
      <c r="J18" s="96"/>
      <c r="K18" s="75">
        <f>SUM(L13:L14)</f>
        <v>0</v>
      </c>
    </row>
  </sheetData>
  <mergeCells count="16">
    <mergeCell ref="A2:O2"/>
    <mergeCell ref="D12:E12"/>
    <mergeCell ref="A8:O8"/>
    <mergeCell ref="C11:E11"/>
    <mergeCell ref="A3:D3"/>
    <mergeCell ref="A5:D5"/>
    <mergeCell ref="A4:D4"/>
    <mergeCell ref="A7:O7"/>
    <mergeCell ref="E5:O5"/>
    <mergeCell ref="E4:O4"/>
    <mergeCell ref="E3:O3"/>
    <mergeCell ref="D16:H18"/>
    <mergeCell ref="I16:J16"/>
    <mergeCell ref="I17:J17"/>
    <mergeCell ref="I18:J18"/>
    <mergeCell ref="A10:O10"/>
  </mergeCells>
  <pageMargins left="0.70866141732283472" right="0.70866141732283472" top="0.78740157480314965" bottom="0.78740157480314965"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FB11-E2F6-42E5-A14F-F43A6376DCAB}">
  <sheetPr>
    <pageSetUpPr fitToPage="1"/>
  </sheetPr>
  <dimension ref="A1:O18"/>
  <sheetViews>
    <sheetView workbookViewId="0"/>
  </sheetViews>
  <sheetFormatPr defaultColWidth="9.140625" defaultRowHeight="15" x14ac:dyDescent="0.25"/>
  <cols>
    <col min="1" max="1" width="4.42578125" style="2" customWidth="1"/>
    <col min="2" max="2" width="6.7109375" style="2" customWidth="1"/>
    <col min="3" max="3" width="23.5703125" style="2" customWidth="1"/>
    <col min="4" max="4" width="36.140625" style="2" customWidth="1"/>
    <col min="5" max="5" width="25.28515625" style="2" customWidth="1"/>
    <col min="6" max="6" width="13.28515625" style="2" customWidth="1"/>
    <col min="7" max="7" width="1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56"/>
      <c r="C4" s="156"/>
      <c r="D4" s="157"/>
      <c r="E4" s="143" t="s">
        <v>83</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row r="10" spans="1:15" ht="17.25" customHeight="1" thickBot="1" x14ac:dyDescent="0.35">
      <c r="A10" s="119" t="s">
        <v>83</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40"/>
      <c r="F11" s="57" t="s">
        <v>90</v>
      </c>
      <c r="G11" s="58" t="s">
        <v>92</v>
      </c>
      <c r="H11" s="58" t="s">
        <v>6</v>
      </c>
      <c r="I11" s="58" t="s">
        <v>7</v>
      </c>
      <c r="J11" s="52" t="s">
        <v>10</v>
      </c>
      <c r="K11" s="52" t="s">
        <v>64</v>
      </c>
      <c r="L11" s="52" t="s">
        <v>65</v>
      </c>
      <c r="M11" s="16" t="s">
        <v>8</v>
      </c>
      <c r="N11" s="14" t="s">
        <v>9</v>
      </c>
      <c r="O11" s="17" t="s">
        <v>5</v>
      </c>
    </row>
    <row r="12" spans="1:15" ht="27" customHeight="1" x14ac:dyDescent="0.25">
      <c r="A12" s="33"/>
      <c r="B12" s="12"/>
      <c r="C12" s="37" t="s">
        <v>22</v>
      </c>
      <c r="D12" s="153" t="s">
        <v>24</v>
      </c>
      <c r="E12" s="154"/>
      <c r="F12" s="13"/>
      <c r="G12" s="14"/>
      <c r="H12" s="14"/>
      <c r="I12" s="14"/>
      <c r="J12" s="15"/>
      <c r="K12" s="15"/>
      <c r="L12" s="15"/>
      <c r="M12" s="35"/>
      <c r="N12" s="34"/>
      <c r="O12" s="36"/>
    </row>
    <row r="13" spans="1:15" ht="108" customHeight="1" x14ac:dyDescent="0.25">
      <c r="A13" s="21" t="s">
        <v>14</v>
      </c>
      <c r="B13" s="27">
        <v>25152</v>
      </c>
      <c r="C13" s="48" t="s">
        <v>44</v>
      </c>
      <c r="D13" s="28" t="s">
        <v>45</v>
      </c>
      <c r="E13" s="32"/>
      <c r="F13" s="19" t="s">
        <v>91</v>
      </c>
      <c r="G13" s="92">
        <v>8</v>
      </c>
      <c r="H13" s="8"/>
      <c r="I13" s="4"/>
      <c r="J13" s="20">
        <f t="shared" ref="J13:J14" si="0">H13*(I13+1)</f>
        <v>0</v>
      </c>
      <c r="K13" s="53">
        <f>G13*H13</f>
        <v>0</v>
      </c>
      <c r="L13" s="20">
        <f>+J13*G13</f>
        <v>0</v>
      </c>
      <c r="M13" s="24"/>
      <c r="N13" s="25"/>
      <c r="O13" s="26"/>
    </row>
    <row r="14" spans="1:15" ht="105.75" customHeight="1" thickBot="1" x14ac:dyDescent="0.3">
      <c r="A14" s="61" t="s">
        <v>15</v>
      </c>
      <c r="B14" s="62">
        <v>35526</v>
      </c>
      <c r="C14" s="87" t="s">
        <v>44</v>
      </c>
      <c r="D14" s="64" t="s">
        <v>46</v>
      </c>
      <c r="E14" s="66"/>
      <c r="F14" s="67" t="s">
        <v>91</v>
      </c>
      <c r="G14" s="93">
        <v>30</v>
      </c>
      <c r="H14" s="68"/>
      <c r="I14" s="69"/>
      <c r="J14" s="70">
        <f t="shared" si="0"/>
        <v>0</v>
      </c>
      <c r="K14" s="71">
        <f>G14*H14</f>
        <v>0</v>
      </c>
      <c r="L14" s="70">
        <f>+J14*G14</f>
        <v>0</v>
      </c>
      <c r="M14" s="72"/>
      <c r="N14" s="73"/>
      <c r="O14" s="74"/>
    </row>
    <row r="15" spans="1:15" ht="15.75" thickBot="1" x14ac:dyDescent="0.3"/>
    <row r="16" spans="1:15" x14ac:dyDescent="0.25">
      <c r="D16" s="97" t="s">
        <v>76</v>
      </c>
      <c r="E16" s="98"/>
      <c r="F16" s="98"/>
      <c r="G16" s="98"/>
      <c r="H16" s="158"/>
      <c r="I16" s="161" t="s">
        <v>66</v>
      </c>
      <c r="J16" s="94"/>
      <c r="K16" s="54">
        <f>SUM(K13:K14)</f>
        <v>0</v>
      </c>
    </row>
    <row r="17" spans="4:11" x14ac:dyDescent="0.25">
      <c r="D17" s="99"/>
      <c r="E17" s="100"/>
      <c r="F17" s="100"/>
      <c r="G17" s="100"/>
      <c r="H17" s="159"/>
      <c r="I17" s="162" t="s">
        <v>67</v>
      </c>
      <c r="J17" s="95"/>
      <c r="K17" s="76">
        <f>+K18-K16</f>
        <v>0</v>
      </c>
    </row>
    <row r="18" spans="4:11" ht="15.75" thickBot="1" x14ac:dyDescent="0.3">
      <c r="D18" s="101"/>
      <c r="E18" s="102"/>
      <c r="F18" s="102"/>
      <c r="G18" s="102"/>
      <c r="H18" s="160"/>
      <c r="I18" s="163" t="s">
        <v>68</v>
      </c>
      <c r="J18" s="96"/>
      <c r="K18" s="75">
        <f>SUM(L13:L14)</f>
        <v>0</v>
      </c>
    </row>
  </sheetData>
  <mergeCells count="16">
    <mergeCell ref="D16:H18"/>
    <mergeCell ref="I16:J16"/>
    <mergeCell ref="I17:J17"/>
    <mergeCell ref="I18:J18"/>
    <mergeCell ref="A2:O2"/>
    <mergeCell ref="E3:O3"/>
    <mergeCell ref="A3:D3"/>
    <mergeCell ref="A4:D4"/>
    <mergeCell ref="A5:D5"/>
    <mergeCell ref="E4:O4"/>
    <mergeCell ref="E5:O5"/>
    <mergeCell ref="A10:O10"/>
    <mergeCell ref="A7:O7"/>
    <mergeCell ref="A8:O8"/>
    <mergeCell ref="C11:E11"/>
    <mergeCell ref="D12:E12"/>
  </mergeCells>
  <pageMargins left="0.70866141732283472" right="0.70866141732283472" top="0.78740157480314965" bottom="0.78740157480314965" header="0.31496062992125984" footer="0.31496062992125984"/>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3AA0-DB05-4DA9-A831-287574D1C1EA}">
  <sheetPr>
    <pageSetUpPr fitToPage="1"/>
  </sheetPr>
  <dimension ref="A1:O19"/>
  <sheetViews>
    <sheetView workbookViewId="0"/>
  </sheetViews>
  <sheetFormatPr defaultColWidth="9.140625" defaultRowHeight="15" x14ac:dyDescent="0.25"/>
  <cols>
    <col min="1" max="1" width="4.42578125" style="2" customWidth="1"/>
    <col min="2" max="2" width="6.7109375" style="2" customWidth="1"/>
    <col min="3" max="3" width="41.42578125" style="2" customWidth="1"/>
    <col min="4" max="4" width="40.5703125" style="2" customWidth="1"/>
    <col min="5" max="5" width="41.7109375" style="2" customWidth="1"/>
    <col min="6" max="6" width="9.85546875" style="2" customWidth="1"/>
    <col min="7" max="7" width="15.14062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82</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82</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40"/>
      <c r="F11" s="57" t="s">
        <v>90</v>
      </c>
      <c r="G11" s="58" t="s">
        <v>92</v>
      </c>
      <c r="H11" s="58" t="s">
        <v>6</v>
      </c>
      <c r="I11" s="58" t="s">
        <v>7</v>
      </c>
      <c r="J11" s="52" t="s">
        <v>10</v>
      </c>
      <c r="K11" s="52" t="s">
        <v>64</v>
      </c>
      <c r="L11" s="52" t="s">
        <v>65</v>
      </c>
      <c r="M11" s="16" t="s">
        <v>8</v>
      </c>
      <c r="N11" s="14" t="s">
        <v>9</v>
      </c>
      <c r="O11" s="17" t="s">
        <v>5</v>
      </c>
    </row>
    <row r="12" spans="1:15" ht="26.25" customHeight="1" x14ac:dyDescent="0.25">
      <c r="A12" s="11"/>
      <c r="B12" s="12"/>
      <c r="C12" s="37" t="s">
        <v>22</v>
      </c>
      <c r="D12" s="103" t="s">
        <v>24</v>
      </c>
      <c r="E12" s="164"/>
      <c r="F12" s="13"/>
      <c r="G12" s="14"/>
      <c r="H12" s="14"/>
      <c r="I12" s="14"/>
      <c r="J12" s="15"/>
      <c r="K12" s="15"/>
      <c r="L12" s="15"/>
      <c r="M12" s="16"/>
      <c r="N12" s="14"/>
      <c r="O12" s="17"/>
    </row>
    <row r="13" spans="1:15" ht="113.25" customHeight="1" x14ac:dyDescent="0.25">
      <c r="A13" s="18" t="s">
        <v>14</v>
      </c>
      <c r="B13" s="19">
        <v>23061</v>
      </c>
      <c r="C13" s="49" t="s">
        <v>47</v>
      </c>
      <c r="D13" s="29" t="s">
        <v>50</v>
      </c>
      <c r="E13" s="32"/>
      <c r="F13" s="19" t="s">
        <v>91</v>
      </c>
      <c r="G13" s="92">
        <v>4</v>
      </c>
      <c r="H13" s="8"/>
      <c r="I13" s="4"/>
      <c r="J13" s="20">
        <f t="shared" ref="J13" si="0">H13*(I13+1)</f>
        <v>0</v>
      </c>
      <c r="K13" s="53">
        <f>G13*H13</f>
        <v>0</v>
      </c>
      <c r="L13" s="20">
        <f>+J13*G13</f>
        <v>0</v>
      </c>
      <c r="M13" s="9"/>
      <c r="N13" s="3"/>
      <c r="O13" s="10"/>
    </row>
    <row r="14" spans="1:15" ht="113.25" customHeight="1" x14ac:dyDescent="0.25">
      <c r="A14" s="18" t="s">
        <v>15</v>
      </c>
      <c r="B14" s="27">
        <v>23064</v>
      </c>
      <c r="C14" s="49" t="s">
        <v>49</v>
      </c>
      <c r="D14" s="29" t="s">
        <v>51</v>
      </c>
      <c r="E14" s="32"/>
      <c r="F14" s="19" t="s">
        <v>91</v>
      </c>
      <c r="G14" s="19">
        <v>2</v>
      </c>
      <c r="H14" s="8"/>
      <c r="I14" s="4"/>
      <c r="J14" s="20">
        <f t="shared" ref="J14:J15" si="1">H14*(I14+1)</f>
        <v>0</v>
      </c>
      <c r="K14" s="53">
        <f t="shared" ref="K14:K15" si="2">G14*H14</f>
        <v>0</v>
      </c>
      <c r="L14" s="20">
        <f t="shared" ref="L14:L15" si="3">+J14*G14</f>
        <v>0</v>
      </c>
      <c r="M14" s="9"/>
      <c r="N14" s="3"/>
      <c r="O14" s="10"/>
    </row>
    <row r="15" spans="1:15" ht="120.75" customHeight="1" thickBot="1" x14ac:dyDescent="0.3">
      <c r="A15" s="61" t="s">
        <v>16</v>
      </c>
      <c r="B15" s="62">
        <v>24126</v>
      </c>
      <c r="C15" s="87" t="s">
        <v>48</v>
      </c>
      <c r="D15" s="64" t="s">
        <v>51</v>
      </c>
      <c r="E15" s="66"/>
      <c r="F15" s="67" t="s">
        <v>91</v>
      </c>
      <c r="G15" s="67">
        <v>5</v>
      </c>
      <c r="H15" s="68"/>
      <c r="I15" s="69"/>
      <c r="J15" s="70">
        <f t="shared" si="1"/>
        <v>0</v>
      </c>
      <c r="K15" s="71">
        <f t="shared" si="2"/>
        <v>0</v>
      </c>
      <c r="L15" s="70">
        <f t="shared" si="3"/>
        <v>0</v>
      </c>
      <c r="M15" s="72"/>
      <c r="N15" s="73"/>
      <c r="O15" s="74"/>
    </row>
    <row r="16" spans="1:15" ht="15.75" thickBot="1" x14ac:dyDescent="0.3"/>
    <row r="17" spans="4:11" x14ac:dyDescent="0.25">
      <c r="D17" s="97" t="s">
        <v>77</v>
      </c>
      <c r="E17" s="98"/>
      <c r="F17" s="98"/>
      <c r="G17" s="98"/>
      <c r="H17" s="132"/>
      <c r="I17" s="94" t="s">
        <v>66</v>
      </c>
      <c r="J17" s="94"/>
      <c r="K17" s="54">
        <f>SUM(K13:K15)</f>
        <v>0</v>
      </c>
    </row>
    <row r="18" spans="4:11" x14ac:dyDescent="0.25">
      <c r="D18" s="99"/>
      <c r="E18" s="100"/>
      <c r="F18" s="100"/>
      <c r="G18" s="100"/>
      <c r="H18" s="133"/>
      <c r="I18" s="95" t="s">
        <v>67</v>
      </c>
      <c r="J18" s="95"/>
      <c r="K18" s="76">
        <f>+K19-K17</f>
        <v>0</v>
      </c>
    </row>
    <row r="19" spans="4:11" ht="15.75" thickBot="1" x14ac:dyDescent="0.3">
      <c r="D19" s="101"/>
      <c r="E19" s="102"/>
      <c r="F19" s="102"/>
      <c r="G19" s="102"/>
      <c r="H19" s="134"/>
      <c r="I19" s="96" t="s">
        <v>68</v>
      </c>
      <c r="J19" s="96"/>
      <c r="K19" s="75">
        <f>SUM(L13:L15)</f>
        <v>0</v>
      </c>
    </row>
  </sheetData>
  <mergeCells count="16">
    <mergeCell ref="A2:O2"/>
    <mergeCell ref="C11:E11"/>
    <mergeCell ref="D12:E12"/>
    <mergeCell ref="D17:H19"/>
    <mergeCell ref="I17:J17"/>
    <mergeCell ref="I18:J18"/>
    <mergeCell ref="I19:J19"/>
    <mergeCell ref="A10:O10"/>
    <mergeCell ref="A8:O8"/>
    <mergeCell ref="A7:O7"/>
    <mergeCell ref="A3:D3"/>
    <mergeCell ref="A5:D5"/>
    <mergeCell ref="A4:D4"/>
    <mergeCell ref="E5:O5"/>
    <mergeCell ref="E4:O4"/>
    <mergeCell ref="E3:O3"/>
  </mergeCells>
  <pageMargins left="0.70866141732283472" right="0.70866141732283472" top="0.78740157480314965" bottom="0.78740157480314965" header="0.31496062992125984" footer="0.31496062992125984"/>
  <pageSetup paperSize="9"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B6FE-479D-4765-8440-F4C62993770D}">
  <sheetPr>
    <pageSetUpPr fitToPage="1"/>
  </sheetPr>
  <dimension ref="A1:O17"/>
  <sheetViews>
    <sheetView workbookViewId="0"/>
  </sheetViews>
  <sheetFormatPr defaultColWidth="9.140625" defaultRowHeight="15" x14ac:dyDescent="0.25"/>
  <cols>
    <col min="1" max="1" width="4.42578125" style="2" customWidth="1"/>
    <col min="2" max="2" width="6.7109375" style="2" customWidth="1"/>
    <col min="3" max="3" width="32.85546875" style="2" customWidth="1"/>
    <col min="4" max="4" width="55.28515625" style="2" customWidth="1"/>
    <col min="5" max="5" width="27.140625" style="2" customWidth="1"/>
    <col min="6" max="7" width="10.2851562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41" t="s">
        <v>93</v>
      </c>
      <c r="E3" s="141"/>
      <c r="F3" s="141"/>
      <c r="G3" s="141"/>
      <c r="H3" s="141"/>
      <c r="I3" s="141"/>
      <c r="J3" s="141"/>
      <c r="K3" s="141"/>
      <c r="L3" s="141"/>
      <c r="M3" s="141"/>
      <c r="N3" s="141"/>
      <c r="O3" s="142"/>
    </row>
    <row r="4" spans="1:15" s="5" customFormat="1" ht="31.15" customHeight="1" x14ac:dyDescent="0.2">
      <c r="A4" s="129" t="s">
        <v>20</v>
      </c>
      <c r="B4" s="130"/>
      <c r="C4" s="130"/>
      <c r="D4" s="143" t="s">
        <v>81</v>
      </c>
      <c r="E4" s="143"/>
      <c r="F4" s="143"/>
      <c r="G4" s="143"/>
      <c r="H4" s="143"/>
      <c r="I4" s="143"/>
      <c r="J4" s="143"/>
      <c r="K4" s="143"/>
      <c r="L4" s="143"/>
      <c r="M4" s="143"/>
      <c r="N4" s="143"/>
      <c r="O4" s="144"/>
    </row>
    <row r="5" spans="1:15" s="5" customFormat="1" ht="27" customHeight="1" thickBot="1" x14ac:dyDescent="0.25">
      <c r="A5" s="126" t="s">
        <v>2</v>
      </c>
      <c r="B5" s="127"/>
      <c r="C5" s="127"/>
      <c r="D5" s="145" t="s">
        <v>3</v>
      </c>
      <c r="E5" s="145"/>
      <c r="F5" s="145"/>
      <c r="G5" s="145"/>
      <c r="H5" s="145"/>
      <c r="I5" s="145"/>
      <c r="J5" s="145"/>
      <c r="K5" s="145"/>
      <c r="L5" s="145"/>
      <c r="M5" s="145"/>
      <c r="N5" s="145"/>
      <c r="O5" s="146"/>
    </row>
    <row r="6" spans="1:15" s="5" customFormat="1" ht="15.75" x14ac:dyDescent="0.25">
      <c r="A6" s="6"/>
      <c r="B6" s="6"/>
      <c r="C6" s="6"/>
      <c r="D6" s="7"/>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81</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74"/>
      <c r="F11" s="57" t="s">
        <v>90</v>
      </c>
      <c r="G11" s="58" t="s">
        <v>92</v>
      </c>
      <c r="H11" s="58" t="s">
        <v>6</v>
      </c>
      <c r="I11" s="58" t="s">
        <v>7</v>
      </c>
      <c r="J11" s="52" t="s">
        <v>10</v>
      </c>
      <c r="K11" s="52" t="s">
        <v>64</v>
      </c>
      <c r="L11" s="52" t="s">
        <v>65</v>
      </c>
      <c r="M11" s="16" t="s">
        <v>8</v>
      </c>
      <c r="N11" s="14" t="s">
        <v>9</v>
      </c>
      <c r="O11" s="17" t="s">
        <v>5</v>
      </c>
    </row>
    <row r="12" spans="1:15" ht="28.5" customHeight="1" x14ac:dyDescent="0.25">
      <c r="A12" s="11"/>
      <c r="B12" s="12"/>
      <c r="C12" s="37" t="s">
        <v>22</v>
      </c>
      <c r="D12" s="104"/>
      <c r="E12" s="148"/>
      <c r="F12" s="13"/>
      <c r="G12" s="14"/>
      <c r="H12" s="14"/>
      <c r="I12" s="14"/>
      <c r="J12" s="15"/>
      <c r="K12" s="15"/>
      <c r="L12" s="15"/>
      <c r="M12" s="16"/>
      <c r="N12" s="14"/>
      <c r="O12" s="17"/>
    </row>
    <row r="13" spans="1:15" ht="129.75" customHeight="1" thickBot="1" x14ac:dyDescent="0.3">
      <c r="A13" s="61" t="s">
        <v>19</v>
      </c>
      <c r="B13" s="62">
        <v>35280</v>
      </c>
      <c r="C13" s="79" t="s">
        <v>52</v>
      </c>
      <c r="D13" s="80" t="s">
        <v>89</v>
      </c>
      <c r="E13" s="66"/>
      <c r="F13" s="67" t="s">
        <v>91</v>
      </c>
      <c r="G13" s="93">
        <v>4</v>
      </c>
      <c r="H13" s="68"/>
      <c r="I13" s="69"/>
      <c r="J13" s="70">
        <f t="shared" ref="J13" si="0">H13*(I13+1)</f>
        <v>0</v>
      </c>
      <c r="K13" s="71">
        <f>G13*H13</f>
        <v>0</v>
      </c>
      <c r="L13" s="70">
        <f>+J13*G13</f>
        <v>0</v>
      </c>
      <c r="M13" s="72"/>
      <c r="N13" s="73"/>
      <c r="O13" s="74"/>
    </row>
    <row r="14" spans="1:15" ht="15.75" thickBot="1" x14ac:dyDescent="0.3"/>
    <row r="15" spans="1:15" x14ac:dyDescent="0.25">
      <c r="D15" s="165" t="s">
        <v>78</v>
      </c>
      <c r="E15" s="166"/>
      <c r="F15" s="166"/>
      <c r="G15" s="166"/>
      <c r="H15" s="167"/>
      <c r="I15" s="161" t="s">
        <v>66</v>
      </c>
      <c r="J15" s="94"/>
      <c r="K15" s="54">
        <f>SUM(K13:K13)</f>
        <v>0</v>
      </c>
    </row>
    <row r="16" spans="1:15" x14ac:dyDescent="0.25">
      <c r="D16" s="168"/>
      <c r="E16" s="169"/>
      <c r="F16" s="169"/>
      <c r="G16" s="169"/>
      <c r="H16" s="170"/>
      <c r="I16" s="162" t="s">
        <v>67</v>
      </c>
      <c r="J16" s="95"/>
      <c r="K16" s="76">
        <f>+K17-K15</f>
        <v>0</v>
      </c>
    </row>
    <row r="17" spans="4:11" ht="15.75" thickBot="1" x14ac:dyDescent="0.3">
      <c r="D17" s="171"/>
      <c r="E17" s="172"/>
      <c r="F17" s="172"/>
      <c r="G17" s="172"/>
      <c r="H17" s="173"/>
      <c r="I17" s="163" t="s">
        <v>68</v>
      </c>
      <c r="J17" s="96"/>
      <c r="K17" s="75">
        <f>SUM(L13:L13)</f>
        <v>0</v>
      </c>
    </row>
  </sheetData>
  <mergeCells count="16">
    <mergeCell ref="D4:O4"/>
    <mergeCell ref="D3:O3"/>
    <mergeCell ref="A2:O2"/>
    <mergeCell ref="I15:J15"/>
    <mergeCell ref="I16:J16"/>
    <mergeCell ref="A3:C3"/>
    <mergeCell ref="A4:C4"/>
    <mergeCell ref="A5:C5"/>
    <mergeCell ref="A10:O10"/>
    <mergeCell ref="A8:O8"/>
    <mergeCell ref="A7:O7"/>
    <mergeCell ref="D5:O5"/>
    <mergeCell ref="D15:H17"/>
    <mergeCell ref="I17:J17"/>
    <mergeCell ref="D12:E12"/>
    <mergeCell ref="C11:E11"/>
  </mergeCells>
  <pageMargins left="0.70866141732283472" right="0.70866141732283472" top="0.78740157480314965" bottom="0.78740157480314965"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8706-27B5-4AAA-AE3F-31EBF3E6697B}">
  <sheetPr>
    <pageSetUpPr fitToPage="1"/>
  </sheetPr>
  <dimension ref="A1:O17"/>
  <sheetViews>
    <sheetView workbookViewId="0"/>
  </sheetViews>
  <sheetFormatPr defaultColWidth="9.140625" defaultRowHeight="15" x14ac:dyDescent="0.25"/>
  <cols>
    <col min="1" max="1" width="4.42578125" style="2" customWidth="1"/>
    <col min="2" max="2" width="6.7109375" style="2" customWidth="1"/>
    <col min="3" max="3" width="20.85546875" style="2" customWidth="1"/>
    <col min="4" max="4" width="44.85546875" style="2" customWidth="1"/>
    <col min="5" max="5" width="30.28515625" style="2" customWidth="1"/>
    <col min="6" max="6" width="10.28515625" style="2" customWidth="1"/>
    <col min="7" max="7" width="15.140625" style="2" customWidth="1"/>
    <col min="8" max="8" width="12.85546875" style="2" bestFit="1"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57</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57</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39"/>
      <c r="F11" s="57" t="s">
        <v>90</v>
      </c>
      <c r="G11" s="58" t="s">
        <v>92</v>
      </c>
      <c r="H11" s="58" t="s">
        <v>6</v>
      </c>
      <c r="I11" s="58" t="s">
        <v>7</v>
      </c>
      <c r="J11" s="52" t="s">
        <v>10</v>
      </c>
      <c r="K11" s="52" t="s">
        <v>64</v>
      </c>
      <c r="L11" s="52" t="s">
        <v>65</v>
      </c>
      <c r="M11" s="16" t="s">
        <v>8</v>
      </c>
      <c r="N11" s="14" t="s">
        <v>9</v>
      </c>
      <c r="O11" s="17" t="s">
        <v>5</v>
      </c>
    </row>
    <row r="12" spans="1:15" ht="28.5" customHeight="1" x14ac:dyDescent="0.25">
      <c r="A12" s="11"/>
      <c r="B12" s="12"/>
      <c r="C12" s="37" t="s">
        <v>22</v>
      </c>
      <c r="D12" s="103" t="s">
        <v>24</v>
      </c>
      <c r="E12" s="104"/>
      <c r="F12" s="13"/>
      <c r="G12" s="14"/>
      <c r="H12" s="14"/>
      <c r="I12" s="14"/>
      <c r="J12" s="15"/>
      <c r="K12" s="15"/>
      <c r="L12" s="15"/>
      <c r="M12" s="16"/>
      <c r="N12" s="14"/>
      <c r="O12" s="17"/>
    </row>
    <row r="13" spans="1:15" ht="129.75" customHeight="1" thickBot="1" x14ac:dyDescent="0.3">
      <c r="A13" s="61" t="s">
        <v>14</v>
      </c>
      <c r="B13" s="62"/>
      <c r="C13" s="79" t="s">
        <v>56</v>
      </c>
      <c r="D13" s="88" t="s">
        <v>62</v>
      </c>
      <c r="E13" s="89"/>
      <c r="F13" s="67" t="s">
        <v>91</v>
      </c>
      <c r="G13" s="93">
        <v>6</v>
      </c>
      <c r="H13" s="68"/>
      <c r="I13" s="69"/>
      <c r="J13" s="70">
        <f t="shared" ref="J13" si="0">H13*(I13+1)</f>
        <v>0</v>
      </c>
      <c r="K13" s="71">
        <f>G13*H13</f>
        <v>0</v>
      </c>
      <c r="L13" s="70">
        <f>+J13*G13</f>
        <v>0</v>
      </c>
      <c r="M13" s="72"/>
      <c r="N13" s="73"/>
      <c r="O13" s="74"/>
    </row>
    <row r="14" spans="1:15" ht="15.75" thickBot="1" x14ac:dyDescent="0.3"/>
    <row r="15" spans="1:15" x14ac:dyDescent="0.25">
      <c r="D15" s="97" t="s">
        <v>79</v>
      </c>
      <c r="E15" s="98"/>
      <c r="F15" s="98"/>
      <c r="G15" s="98"/>
      <c r="H15" s="132"/>
      <c r="I15" s="94" t="s">
        <v>66</v>
      </c>
      <c r="J15" s="94"/>
      <c r="K15" s="54">
        <f>SUM(K13:K13)</f>
        <v>0</v>
      </c>
    </row>
    <row r="16" spans="1:15" x14ac:dyDescent="0.25">
      <c r="D16" s="99"/>
      <c r="E16" s="100"/>
      <c r="F16" s="100"/>
      <c r="G16" s="100"/>
      <c r="H16" s="133"/>
      <c r="I16" s="95" t="s">
        <v>67</v>
      </c>
      <c r="J16" s="95"/>
      <c r="K16" s="76">
        <f>+K17-K15</f>
        <v>0</v>
      </c>
    </row>
    <row r="17" spans="4:11" ht="15.75" thickBot="1" x14ac:dyDescent="0.3">
      <c r="D17" s="101"/>
      <c r="E17" s="102"/>
      <c r="F17" s="102"/>
      <c r="G17" s="102"/>
      <c r="H17" s="134"/>
      <c r="I17" s="96" t="s">
        <v>68</v>
      </c>
      <c r="J17" s="96"/>
      <c r="K17" s="75">
        <f>SUM(L13:L13)</f>
        <v>0</v>
      </c>
    </row>
  </sheetData>
  <mergeCells count="16">
    <mergeCell ref="D15:H17"/>
    <mergeCell ref="I15:J15"/>
    <mergeCell ref="I16:J16"/>
    <mergeCell ref="I17:J17"/>
    <mergeCell ref="A10:O10"/>
    <mergeCell ref="E3:O3"/>
    <mergeCell ref="A2:O2"/>
    <mergeCell ref="C11:E11"/>
    <mergeCell ref="D12:E12"/>
    <mergeCell ref="A8:O8"/>
    <mergeCell ref="A7:O7"/>
    <mergeCell ref="A5:D5"/>
    <mergeCell ref="A3:D3"/>
    <mergeCell ref="A4:D4"/>
    <mergeCell ref="E5:O5"/>
    <mergeCell ref="E4:O4"/>
  </mergeCells>
  <pageMargins left="0.70866141732283472" right="0.70866141732283472" top="0.78740157480314965" bottom="0.78740157480314965" header="0.31496062992125984" footer="0.31496062992125984"/>
  <pageSetup paperSize="9"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84A0-84AC-4E83-B2B5-B30DE9E460D3}">
  <sheetPr>
    <pageSetUpPr fitToPage="1"/>
  </sheetPr>
  <dimension ref="A1:O18"/>
  <sheetViews>
    <sheetView workbookViewId="0"/>
  </sheetViews>
  <sheetFormatPr defaultColWidth="9.140625" defaultRowHeight="15" x14ac:dyDescent="0.25"/>
  <cols>
    <col min="1" max="1" width="4.42578125" style="2" customWidth="1"/>
    <col min="2" max="2" width="6.7109375" style="2" customWidth="1"/>
    <col min="3" max="3" width="20.7109375" style="2" customWidth="1"/>
    <col min="4" max="4" width="36.42578125" style="2" customWidth="1"/>
    <col min="5" max="5" width="30.28515625" style="2" customWidth="1"/>
    <col min="6" max="6" width="10.28515625" style="2" customWidth="1"/>
    <col min="7" max="7" width="14.5703125" style="2" customWidth="1"/>
    <col min="8" max="8" width="14" style="2" customWidth="1"/>
    <col min="9" max="9" width="9.5703125" style="2" customWidth="1"/>
    <col min="10" max="12" width="17.7109375" style="2" customWidth="1"/>
    <col min="13" max="15" width="12.7109375" style="2" customWidth="1"/>
    <col min="16" max="16384" width="9.140625" style="2"/>
  </cols>
  <sheetData>
    <row r="1" spans="1:15" ht="15.75" thickBot="1" x14ac:dyDescent="0.3">
      <c r="A1" s="51" t="s">
        <v>63</v>
      </c>
    </row>
    <row r="2" spans="1:15" s="5" customFormat="1" ht="21.6" customHeight="1" thickBot="1" x14ac:dyDescent="0.25">
      <c r="A2" s="105" t="s">
        <v>4</v>
      </c>
      <c r="B2" s="106"/>
      <c r="C2" s="106"/>
      <c r="D2" s="106"/>
      <c r="E2" s="106"/>
      <c r="F2" s="106"/>
      <c r="G2" s="106"/>
      <c r="H2" s="106"/>
      <c r="I2" s="106"/>
      <c r="J2" s="106"/>
      <c r="K2" s="106"/>
      <c r="L2" s="106"/>
      <c r="M2" s="106"/>
      <c r="N2" s="106"/>
      <c r="O2" s="107"/>
    </row>
    <row r="3" spans="1:15" s="5" customFormat="1" ht="31.15" customHeight="1" x14ac:dyDescent="0.2">
      <c r="A3" s="123" t="s">
        <v>13</v>
      </c>
      <c r="B3" s="124"/>
      <c r="C3" s="124"/>
      <c r="D3" s="125"/>
      <c r="E3" s="141" t="s">
        <v>93</v>
      </c>
      <c r="F3" s="141"/>
      <c r="G3" s="141"/>
      <c r="H3" s="141"/>
      <c r="I3" s="141"/>
      <c r="J3" s="141"/>
      <c r="K3" s="141"/>
      <c r="L3" s="141"/>
      <c r="M3" s="141"/>
      <c r="N3" s="141"/>
      <c r="O3" s="142"/>
    </row>
    <row r="4" spans="1:15" s="5" customFormat="1" ht="31.15" customHeight="1" x14ac:dyDescent="0.2">
      <c r="A4" s="129" t="s">
        <v>20</v>
      </c>
      <c r="B4" s="130"/>
      <c r="C4" s="130"/>
      <c r="D4" s="131"/>
      <c r="E4" s="143" t="s">
        <v>58</v>
      </c>
      <c r="F4" s="143"/>
      <c r="G4" s="143"/>
      <c r="H4" s="143"/>
      <c r="I4" s="143"/>
      <c r="J4" s="143"/>
      <c r="K4" s="143"/>
      <c r="L4" s="143"/>
      <c r="M4" s="143"/>
      <c r="N4" s="143"/>
      <c r="O4" s="144"/>
    </row>
    <row r="5" spans="1:15" s="5" customFormat="1" ht="27" customHeight="1" thickBot="1" x14ac:dyDescent="0.25">
      <c r="A5" s="126" t="s">
        <v>2</v>
      </c>
      <c r="B5" s="127"/>
      <c r="C5" s="127"/>
      <c r="D5" s="128"/>
      <c r="E5" s="145" t="s">
        <v>3</v>
      </c>
      <c r="F5" s="145"/>
      <c r="G5" s="145"/>
      <c r="H5" s="145"/>
      <c r="I5" s="145"/>
      <c r="J5" s="145"/>
      <c r="K5" s="145"/>
      <c r="L5" s="145"/>
      <c r="M5" s="145"/>
      <c r="N5" s="145"/>
      <c r="O5" s="146"/>
    </row>
    <row r="6" spans="1:15" s="5" customFormat="1" ht="15.75" x14ac:dyDescent="0.25">
      <c r="A6" s="6"/>
      <c r="B6" s="6"/>
      <c r="C6" s="6"/>
      <c r="D6" s="6"/>
      <c r="E6" s="7"/>
      <c r="F6" s="7"/>
      <c r="G6" s="7"/>
      <c r="H6" s="7"/>
      <c r="I6" s="7"/>
      <c r="J6" s="7"/>
      <c r="K6" s="7"/>
      <c r="L6" s="7"/>
      <c r="M6" s="2"/>
    </row>
    <row r="7" spans="1:15" s="5" customFormat="1" ht="42" customHeight="1" x14ac:dyDescent="0.2">
      <c r="A7" s="122" t="s">
        <v>12</v>
      </c>
      <c r="B7" s="122"/>
      <c r="C7" s="122"/>
      <c r="D7" s="122"/>
      <c r="E7" s="122"/>
      <c r="F7" s="122"/>
      <c r="G7" s="122"/>
      <c r="H7" s="122"/>
      <c r="I7" s="122"/>
      <c r="J7" s="122"/>
      <c r="K7" s="122"/>
      <c r="L7" s="122"/>
      <c r="M7" s="122"/>
      <c r="N7" s="122"/>
      <c r="O7" s="122"/>
    </row>
    <row r="8" spans="1:15" s="5" customFormat="1" ht="43.5" customHeight="1" x14ac:dyDescent="0.2">
      <c r="A8" s="122" t="s">
        <v>18</v>
      </c>
      <c r="B8" s="122"/>
      <c r="C8" s="122"/>
      <c r="D8" s="122"/>
      <c r="E8" s="122"/>
      <c r="F8" s="122"/>
      <c r="G8" s="122"/>
      <c r="H8" s="122"/>
      <c r="I8" s="122"/>
      <c r="J8" s="122"/>
      <c r="K8" s="122"/>
      <c r="L8" s="122"/>
      <c r="M8" s="122"/>
      <c r="N8" s="122"/>
      <c r="O8" s="122"/>
    </row>
    <row r="9" spans="1:15" ht="17.25" customHeight="1" thickBot="1" x14ac:dyDescent="0.3">
      <c r="F9" s="1"/>
      <c r="G9" s="1"/>
    </row>
    <row r="10" spans="1:15" ht="17.25" customHeight="1" thickBot="1" x14ac:dyDescent="0.35">
      <c r="A10" s="119" t="s">
        <v>58</v>
      </c>
      <c r="B10" s="120"/>
      <c r="C10" s="120"/>
      <c r="D10" s="120"/>
      <c r="E10" s="120"/>
      <c r="F10" s="120"/>
      <c r="G10" s="120"/>
      <c r="H10" s="120"/>
      <c r="I10" s="120"/>
      <c r="J10" s="120"/>
      <c r="K10" s="120"/>
      <c r="L10" s="120"/>
      <c r="M10" s="120"/>
      <c r="N10" s="120"/>
      <c r="O10" s="121"/>
    </row>
    <row r="11" spans="1:15" ht="92.25" customHeight="1" x14ac:dyDescent="0.25">
      <c r="A11" s="11" t="s">
        <v>0</v>
      </c>
      <c r="B11" s="12" t="s">
        <v>1</v>
      </c>
      <c r="C11" s="138" t="s">
        <v>11</v>
      </c>
      <c r="D11" s="139"/>
      <c r="E11" s="139"/>
      <c r="F11" s="57" t="s">
        <v>90</v>
      </c>
      <c r="G11" s="58" t="s">
        <v>92</v>
      </c>
      <c r="H11" s="58" t="s">
        <v>6</v>
      </c>
      <c r="I11" s="58" t="s">
        <v>7</v>
      </c>
      <c r="J11" s="52" t="s">
        <v>10</v>
      </c>
      <c r="K11" s="52" t="s">
        <v>64</v>
      </c>
      <c r="L11" s="52" t="s">
        <v>65</v>
      </c>
      <c r="M11" s="16" t="s">
        <v>8</v>
      </c>
      <c r="N11" s="14" t="s">
        <v>9</v>
      </c>
      <c r="O11" s="17" t="s">
        <v>5</v>
      </c>
    </row>
    <row r="12" spans="1:15" ht="28.5" customHeight="1" x14ac:dyDescent="0.25">
      <c r="A12" s="11"/>
      <c r="B12" s="12"/>
      <c r="C12" s="37" t="s">
        <v>22</v>
      </c>
      <c r="D12" s="103" t="s">
        <v>24</v>
      </c>
      <c r="E12" s="175"/>
      <c r="F12" s="13"/>
      <c r="G12" s="14"/>
      <c r="H12" s="14"/>
      <c r="I12" s="14"/>
      <c r="J12" s="15"/>
      <c r="K12" s="15"/>
      <c r="L12" s="15"/>
      <c r="M12" s="16"/>
      <c r="N12" s="14"/>
      <c r="O12" s="17"/>
    </row>
    <row r="13" spans="1:15" ht="129.75" customHeight="1" x14ac:dyDescent="0.25">
      <c r="A13" s="18" t="s">
        <v>14</v>
      </c>
      <c r="B13" s="27"/>
      <c r="C13" s="38" t="s">
        <v>59</v>
      </c>
      <c r="D13" s="90" t="s">
        <v>61</v>
      </c>
      <c r="E13" s="91"/>
      <c r="F13" s="19" t="s">
        <v>91</v>
      </c>
      <c r="G13" s="92">
        <v>2</v>
      </c>
      <c r="H13" s="8"/>
      <c r="I13" s="4"/>
      <c r="J13" s="20">
        <f t="shared" ref="J13:J14" si="0">H13*(I13+1)</f>
        <v>0</v>
      </c>
      <c r="K13" s="53">
        <f>G13*H13</f>
        <v>0</v>
      </c>
      <c r="L13" s="20">
        <f>+J13*G13</f>
        <v>0</v>
      </c>
      <c r="M13" s="3"/>
      <c r="N13" s="3"/>
      <c r="O13" s="10"/>
    </row>
    <row r="14" spans="1:15" ht="129.75" customHeight="1" thickBot="1" x14ac:dyDescent="0.3">
      <c r="A14" s="61" t="s">
        <v>15</v>
      </c>
      <c r="B14" s="62"/>
      <c r="C14" s="79" t="s">
        <v>60</v>
      </c>
      <c r="D14" s="88" t="s">
        <v>55</v>
      </c>
      <c r="E14" s="89"/>
      <c r="F14" s="67" t="s">
        <v>91</v>
      </c>
      <c r="G14" s="93">
        <v>2</v>
      </c>
      <c r="H14" s="68"/>
      <c r="I14" s="69"/>
      <c r="J14" s="70">
        <f t="shared" si="0"/>
        <v>0</v>
      </c>
      <c r="K14" s="71">
        <f>G14*H14</f>
        <v>0</v>
      </c>
      <c r="L14" s="70">
        <f>+J14*G14</f>
        <v>0</v>
      </c>
      <c r="M14" s="73"/>
      <c r="N14" s="73"/>
      <c r="O14" s="74"/>
    </row>
    <row r="15" spans="1:15" ht="15.75" thickBot="1" x14ac:dyDescent="0.3"/>
    <row r="16" spans="1:15" x14ac:dyDescent="0.25">
      <c r="D16" s="97" t="s">
        <v>80</v>
      </c>
      <c r="E16" s="98"/>
      <c r="F16" s="98"/>
      <c r="G16" s="98"/>
      <c r="H16" s="132"/>
      <c r="I16" s="94" t="s">
        <v>66</v>
      </c>
      <c r="J16" s="94"/>
      <c r="K16" s="54">
        <f>SUM(K14:K14)</f>
        <v>0</v>
      </c>
    </row>
    <row r="17" spans="4:11" x14ac:dyDescent="0.25">
      <c r="D17" s="99"/>
      <c r="E17" s="100"/>
      <c r="F17" s="100"/>
      <c r="G17" s="100"/>
      <c r="H17" s="133"/>
      <c r="I17" s="95" t="s">
        <v>67</v>
      </c>
      <c r="J17" s="95"/>
      <c r="K17" s="76">
        <f>+K18-K16</f>
        <v>0</v>
      </c>
    </row>
    <row r="18" spans="4:11" ht="15.75" thickBot="1" x14ac:dyDescent="0.3">
      <c r="D18" s="101"/>
      <c r="E18" s="102"/>
      <c r="F18" s="102"/>
      <c r="G18" s="102"/>
      <c r="H18" s="134"/>
      <c r="I18" s="96" t="s">
        <v>68</v>
      </c>
      <c r="J18" s="96"/>
      <c r="K18" s="75">
        <f>SUM(L14:L14)</f>
        <v>0</v>
      </c>
    </row>
  </sheetData>
  <mergeCells count="16">
    <mergeCell ref="A2:O2"/>
    <mergeCell ref="I16:J16"/>
    <mergeCell ref="I17:J17"/>
    <mergeCell ref="I18:J18"/>
    <mergeCell ref="A10:O10"/>
    <mergeCell ref="A8:O8"/>
    <mergeCell ref="A3:D3"/>
    <mergeCell ref="A4:D4"/>
    <mergeCell ref="A5:D5"/>
    <mergeCell ref="C11:E11"/>
    <mergeCell ref="D12:E12"/>
    <mergeCell ref="A7:O7"/>
    <mergeCell ref="E5:O5"/>
    <mergeCell ref="E4:O4"/>
    <mergeCell ref="D16:H18"/>
    <mergeCell ref="E3:O3"/>
  </mergeCells>
  <phoneticPr fontId="7" type="noConversion"/>
  <pageMargins left="0.70866141732283472" right="0.70866141732283472" top="0.78740157480314965" bottom="0.78740157480314965"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část 1. Křeslo manažerské</vt:lpstr>
      <vt:lpstr>část 2. Židle kancelářské</vt:lpstr>
      <vt:lpstr>část 3. kancelářské zátěžové</vt:lpstr>
      <vt:lpstr>část 4. Židle jednací</vt:lpstr>
      <vt:lpstr>část 5. Židle laboratorní</vt:lpstr>
      <vt:lpstr>část 6. Židle jídelní</vt:lpstr>
      <vt:lpstr>část 7. Lavice do čekárny</vt:lpstr>
      <vt:lpstr>část 8. Válendy</vt:lpstr>
      <vt:lpstr>část 9. Křeslo konferenční</vt:lpstr>
      <vt:lpstr>část 10. Pohovky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Čintalová Lenka</dc:creator>
  <cp:lastModifiedBy>pokorny</cp:lastModifiedBy>
  <cp:lastPrinted>2024-08-18T13:48:59Z</cp:lastPrinted>
  <dcterms:created xsi:type="dcterms:W3CDTF">2015-06-10T10:34:03Z</dcterms:created>
  <dcterms:modified xsi:type="dcterms:W3CDTF">2024-09-08T22:33:45Z</dcterms:modified>
</cp:coreProperties>
</file>