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Z01_2026_Injekční materiál\03_Vysvětlení zadávací dokumentace\"/>
    </mc:Choice>
  </mc:AlternateContent>
  <xr:revisionPtr revIDLastSave="0" documentId="8_{A2F8C37A-B643-40EE-8A28-D96D866B0858}" xr6:coauthVersionLast="47" xr6:coauthVersionMax="47" xr10:uidLastSave="{00000000-0000-0000-0000-000000000000}"/>
  <bookViews>
    <workbookView xWindow="5700" yWindow="1395" windowWidth="22680" windowHeight="14445" tabRatio="917" activeTab="4" xr2:uid="{00000000-000D-0000-FFFF-FFFF00000000}"/>
  </bookViews>
  <sheets>
    <sheet name="část 1_Injekční jehly" sheetId="1" r:id="rId1"/>
    <sheet name="část 2_Periferní kan. bezpeč. " sheetId="7" r:id="rId2"/>
    <sheet name="část 3_Periferní kan. jednoráz." sheetId="8" r:id="rId3"/>
    <sheet name="část 4_Lancety" sheetId="9" r:id="rId4"/>
    <sheet name="část 5_Stříkačky trojdílné" sheetId="10" r:id="rId5"/>
    <sheet name="část 6_Stříkačky dvojdílné" sheetId="12" r:id="rId6"/>
    <sheet name="část 7_Inzulínky pevná jehla" sheetId="13" r:id="rId7"/>
    <sheet name="část 8_Stříkačky lavážní" sheetId="14" r:id="rId8"/>
    <sheet name="část 9_Tuberkulínky pevná jehla" sheetId="15" r:id="rId9"/>
    <sheet name="část 10_Stříkačky pro dávkovače" sheetId="11" r:id="rId10"/>
    <sheet name="část 11_Stříkačky předplněné " sheetId="18" r:id="rId11"/>
    <sheet name="List1" sheetId="16" r:id="rId12"/>
  </sheets>
  <definedNames>
    <definedName name="_xlnm.Print_Area" localSheetId="8">'část 9_Tuberkulínky pevná jehla'!$A$1:$AA$43</definedName>
  </definedNames>
  <calcPr calcId="181029"/>
</workbook>
</file>

<file path=xl/calcChain.xml><?xml version="1.0" encoding="utf-8"?>
<calcChain xmlns="http://schemas.openxmlformats.org/spreadsheetml/2006/main">
  <c r="I12" i="18" l="1"/>
  <c r="H12" i="18"/>
  <c r="J12" i="18" s="1"/>
  <c r="I13" i="18"/>
  <c r="J16" i="18" s="1"/>
  <c r="H13" i="18"/>
  <c r="J13" i="18" s="1"/>
  <c r="J18" i="18" s="1"/>
  <c r="K18" i="8"/>
  <c r="L18" i="8"/>
  <c r="M18" i="8"/>
  <c r="K16" i="8"/>
  <c r="L16" i="8"/>
  <c r="M16" i="8"/>
  <c r="I12" i="10"/>
  <c r="H12" i="10"/>
  <c r="J12" i="10" s="1"/>
  <c r="I12" i="11"/>
  <c r="H12" i="11"/>
  <c r="J12" i="11" s="1"/>
  <c r="K12" i="15"/>
  <c r="J12" i="15"/>
  <c r="L12" i="15" s="1"/>
  <c r="L13" i="7"/>
  <c r="K13" i="7"/>
  <c r="M13" i="7" s="1"/>
  <c r="L18" i="7"/>
  <c r="K18" i="7"/>
  <c r="M18" i="7" s="1"/>
  <c r="K16" i="7"/>
  <c r="M16" i="7" s="1"/>
  <c r="L16" i="7"/>
  <c r="K23" i="1"/>
  <c r="J23" i="1"/>
  <c r="L23" i="1" s="1"/>
  <c r="K20" i="1"/>
  <c r="J17" i="18" l="1"/>
  <c r="L12" i="8"/>
  <c r="K12" i="8"/>
  <c r="M12" i="8" s="1"/>
  <c r="L12" i="7"/>
  <c r="K12" i="7"/>
  <c r="M12" i="7" s="1"/>
  <c r="L14" i="7"/>
  <c r="L15" i="7"/>
  <c r="L17" i="7"/>
  <c r="L19" i="7"/>
  <c r="K14" i="7"/>
  <c r="K15" i="7"/>
  <c r="M15" i="7" s="1"/>
  <c r="K17" i="7"/>
  <c r="M17" i="7" s="1"/>
  <c r="K19" i="7"/>
  <c r="M19" i="7" s="1"/>
  <c r="M14" i="7"/>
  <c r="I13" i="11"/>
  <c r="K13" i="8"/>
  <c r="M13" i="8" s="1"/>
  <c r="L13" i="8"/>
  <c r="H13" i="11"/>
  <c r="J13" i="11" s="1"/>
  <c r="K12" i="1"/>
  <c r="I14" i="11"/>
  <c r="H14" i="11"/>
  <c r="J14" i="11" s="1"/>
  <c r="J17" i="11" l="1"/>
  <c r="H13" i="14"/>
  <c r="J13" i="14" s="1"/>
  <c r="I13" i="14"/>
  <c r="I13" i="12"/>
  <c r="K13" i="12" s="1"/>
  <c r="J13" i="12"/>
  <c r="I14" i="12"/>
  <c r="K14" i="12" s="1"/>
  <c r="J14" i="12"/>
  <c r="J13" i="15" l="1"/>
  <c r="L13" i="15" s="1"/>
  <c r="K18" i="15" s="1"/>
  <c r="K13" i="15"/>
  <c r="K16" i="15" s="1"/>
  <c r="H14" i="14"/>
  <c r="J14" i="14" s="1"/>
  <c r="I14" i="14"/>
  <c r="I12" i="14"/>
  <c r="H12" i="14"/>
  <c r="J12" i="14" s="1"/>
  <c r="I15" i="12"/>
  <c r="K15" i="12" s="1"/>
  <c r="J15" i="12"/>
  <c r="I12" i="12"/>
  <c r="K12" i="12" s="1"/>
  <c r="J12" i="12"/>
  <c r="H13" i="13"/>
  <c r="J13" i="13" s="1"/>
  <c r="I13" i="13"/>
  <c r="I12" i="13"/>
  <c r="H12" i="13"/>
  <c r="J12" i="13" s="1"/>
  <c r="J19" i="11"/>
  <c r="H13" i="10"/>
  <c r="J13" i="10" s="1"/>
  <c r="I13" i="10"/>
  <c r="I13" i="9"/>
  <c r="K13" i="9" s="1"/>
  <c r="J13" i="9"/>
  <c r="I14" i="9"/>
  <c r="K14" i="9" s="1"/>
  <c r="J14" i="9"/>
  <c r="J12" i="9"/>
  <c r="I12" i="9"/>
  <c r="K12" i="9" s="1"/>
  <c r="K19" i="8"/>
  <c r="M19" i="8" s="1"/>
  <c r="L19" i="8"/>
  <c r="K14" i="8"/>
  <c r="M14" i="8" s="1"/>
  <c r="L14" i="8"/>
  <c r="K15" i="8"/>
  <c r="M15" i="8" s="1"/>
  <c r="L15" i="8"/>
  <c r="K17" i="8"/>
  <c r="M17" i="8" s="1"/>
  <c r="L17" i="8"/>
  <c r="L23" i="8" l="1"/>
  <c r="I18" i="13"/>
  <c r="I19" i="14"/>
  <c r="J20" i="12"/>
  <c r="I16" i="13"/>
  <c r="R24" i="7"/>
  <c r="R22" i="7"/>
  <c r="L25" i="8"/>
  <c r="J17" i="9"/>
  <c r="J19" i="9"/>
  <c r="J18" i="12"/>
  <c r="I17" i="14"/>
  <c r="J16" i="10"/>
  <c r="J18" i="10"/>
  <c r="K17" i="15"/>
  <c r="K13" i="1"/>
  <c r="K14" i="1"/>
  <c r="K15" i="1"/>
  <c r="K16" i="1"/>
  <c r="K17" i="1"/>
  <c r="K18" i="1"/>
  <c r="K19" i="1"/>
  <c r="K21" i="1"/>
  <c r="K22" i="1"/>
  <c r="J22" i="1"/>
  <c r="L22" i="1" s="1"/>
  <c r="J21" i="1"/>
  <c r="L21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Q31" i="1" l="1"/>
  <c r="Q29" i="1"/>
  <c r="R23" i="7"/>
  <c r="I17" i="13"/>
  <c r="I18" i="14"/>
  <c r="J19" i="12"/>
  <c r="J18" i="11"/>
  <c r="Q30" i="1" l="1"/>
  <c r="L24" i="8"/>
  <c r="J17" i="10"/>
  <c r="J18" i="9"/>
</calcChain>
</file>

<file path=xl/sharedStrings.xml><?xml version="1.0" encoding="utf-8"?>
<sst xmlns="http://schemas.openxmlformats.org/spreadsheetml/2006/main" count="839" uniqueCount="275">
  <si>
    <t>ks</t>
  </si>
  <si>
    <t>1.</t>
  </si>
  <si>
    <t>2.</t>
  </si>
  <si>
    <t>3.</t>
  </si>
  <si>
    <t>4.</t>
  </si>
  <si>
    <t>5.</t>
  </si>
  <si>
    <t>6.</t>
  </si>
  <si>
    <t>P.č.</t>
  </si>
  <si>
    <t>ID</t>
  </si>
  <si>
    <t>Název VZ:</t>
  </si>
  <si>
    <t>Název dodavatele, IČO:</t>
  </si>
  <si>
    <t>DOPLNÍ DODAVATEL</t>
  </si>
  <si>
    <t xml:space="preserve">Zadavatelem uvedená specifikace a technické parametry představují minimální požadavky zadavatele na dodávku uvedeného zboží,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</si>
  <si>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 xml:space="preserve">Příloha č. 1 ZD </t>
  </si>
  <si>
    <t>Část VZ:</t>
  </si>
  <si>
    <t>Výše DPH v Kč</t>
  </si>
  <si>
    <t>Dodávky injekčního materiálu pro Nemocnici Nymburk s.r.o.</t>
  </si>
  <si>
    <t>Třída zdrav. prostředku</t>
  </si>
  <si>
    <t>1228             34813</t>
  </si>
  <si>
    <t>107  34814</t>
  </si>
  <si>
    <t>7.</t>
  </si>
  <si>
    <t>8.</t>
  </si>
  <si>
    <t>10.</t>
  </si>
  <si>
    <t>11.</t>
  </si>
  <si>
    <t>106    34817</t>
  </si>
  <si>
    <t>3713      24953     34875</t>
  </si>
  <si>
    <t>3715   24955  34877</t>
  </si>
  <si>
    <t>3712    34874</t>
  </si>
  <si>
    <t>3711    34873</t>
  </si>
  <si>
    <t>25485     34896</t>
  </si>
  <si>
    <t>21445   24956</t>
  </si>
  <si>
    <t>32  4926   23256  34816</t>
  </si>
  <si>
    <t>31  34815</t>
  </si>
  <si>
    <t>1058  34818</t>
  </si>
  <si>
    <t xml:space="preserve">1225  4923    34819  </t>
  </si>
  <si>
    <t>1002   5126   34821</t>
  </si>
  <si>
    <t>1227   23252  34820  34822</t>
  </si>
  <si>
    <t>přiloženo vyobrazení výrobku z katalogu nebo katalogový list</t>
  </si>
  <si>
    <t>Splnění minimálních požadovaných parametrů</t>
  </si>
  <si>
    <t>materiál je označen značkou shody dle § 13 zákona č. 22/1997 Sb., o technických požadavcích na výrobky a o změně a doplnění některých zákonů, ve znění pozdějších předpisů a musí být z hlediska právních předpisů způsobilý a vhodný pro použití při poskytování zdravotní péče</t>
  </si>
  <si>
    <t>sterilní</t>
  </si>
  <si>
    <t>bezlatexový gumový píst, dobře čitelná nesmyvatelná stupnice</t>
  </si>
  <si>
    <t>tolerance v délce kanyly +-10 %</t>
  </si>
  <si>
    <t>bez PVC, sterilní</t>
  </si>
  <si>
    <t>0,9x70</t>
  </si>
  <si>
    <t>0,8x25</t>
  </si>
  <si>
    <t>0,6x25</t>
  </si>
  <si>
    <t>0,5x16</t>
  </si>
  <si>
    <t>0,5x25</t>
  </si>
  <si>
    <t>2,2x50</t>
  </si>
  <si>
    <t>tenkostěnná zajišťující vysoký objem průtoku</t>
  </si>
  <si>
    <t>hladký povrch</t>
  </si>
  <si>
    <t>1,3x45</t>
  </si>
  <si>
    <t>0,9x25</t>
  </si>
  <si>
    <t>0,7x19</t>
  </si>
  <si>
    <t>bezpečnostní s pružinou a automatickým mechanismem</t>
  </si>
  <si>
    <t>1ks</t>
  </si>
  <si>
    <t>Příloha č.1 ZD</t>
  </si>
  <si>
    <t>Celková cena s DPH v Kč za předpokládanou spotřebu za 24 měsíců</t>
  </si>
  <si>
    <t>Celková cena bez DPH v Kč za předpokládanou spotřebu za 24 měsíců</t>
  </si>
  <si>
    <t>Výrobce</t>
  </si>
  <si>
    <r>
      <t xml:space="preserve">jsou zdravotnickým prostředkem dle zákona č. 375/2022 Sb., splňuje zákon č. </t>
    </r>
    <r>
      <rPr>
        <sz val="10"/>
        <rFont val="Arial"/>
        <family val="2"/>
        <charset val="238"/>
      </rPr>
      <t>22/1997 Sb</t>
    </r>
    <r>
      <rPr>
        <sz val="10"/>
        <color theme="1"/>
        <rFont val="Arial"/>
        <family val="2"/>
        <charset val="238"/>
      </rPr>
      <t xml:space="preserve">., o technických požadavcích na výrobky </t>
    </r>
    <r>
      <rPr>
        <sz val="10"/>
        <color theme="1"/>
        <rFont val="Arial"/>
        <family val="2"/>
        <charset val="238"/>
      </rPr>
      <t>ve znění pozdějších předpisů</t>
    </r>
  </si>
  <si>
    <t>tenkostěnná, odolné proti deformaci a zlomení, dostatečně ostrý hrot jehly, hladký povrch jehly</t>
  </si>
  <si>
    <t>barevné odlišení dle příslušné normy ČSN EN ISON 6009</t>
  </si>
  <si>
    <t>tolerance odchylek délky jehly podle  ISO 7864</t>
  </si>
  <si>
    <t>část 2: Periferní žilní kanyly bezpečnostní jednorázové</t>
  </si>
  <si>
    <t>Barva</t>
  </si>
  <si>
    <t xml:space="preserve">Kanyla </t>
  </si>
  <si>
    <t xml:space="preserve">14G  </t>
  </si>
  <si>
    <t>oranžová</t>
  </si>
  <si>
    <t>šedá</t>
  </si>
  <si>
    <t xml:space="preserve">18G </t>
  </si>
  <si>
    <t>zelená</t>
  </si>
  <si>
    <t xml:space="preserve">20G </t>
  </si>
  <si>
    <t>růžová</t>
  </si>
  <si>
    <t xml:space="preserve">22G </t>
  </si>
  <si>
    <t>modrá</t>
  </si>
  <si>
    <t xml:space="preserve">24G </t>
  </si>
  <si>
    <t xml:space="preserve">žlutá  </t>
  </si>
  <si>
    <t>jsou zdravotnickým prostředkem dle zákona č. 375/2022 Sb., splňuje zákon č. 22/1997 Sb., o technických požadavcích na výrobky ve znění pozdějších předpisů</t>
  </si>
  <si>
    <t xml:space="preserve">14G </t>
  </si>
  <si>
    <t xml:space="preserve">16G </t>
  </si>
  <si>
    <t>Kanyla</t>
  </si>
  <si>
    <t xml:space="preserve"> 22G </t>
  </si>
  <si>
    <t>žlutá</t>
  </si>
  <si>
    <t>část 3.  Periferní kanyly s křidélky bez portu</t>
  </si>
  <si>
    <t>jsou zdravotnickým prostředkem dle zákona č. 375/2022 Sb., splňuje zákon č. 22/1997 Sb., o technických požadavcích na výrobky  ve znění pozdějších předpisů</t>
  </si>
  <si>
    <t>Délka lancety v mm</t>
  </si>
  <si>
    <t>Stříkačka injekční 2ml</t>
  </si>
  <si>
    <t>Stříkačka injekční 20ml</t>
  </si>
  <si>
    <t>excentrický</t>
  </si>
  <si>
    <t>Stříkačka injekční 10ml</t>
  </si>
  <si>
    <t>Materiál je označen značkou shody dle § 13 zákona č. 22/1997 Sb., o technických požadavcích na výrobky a o změně a doplnění některých zákonů, ve znění pozdějších předpisů a musí být z hlediska právních předpisů způsobilý a vhodný pro použití při poskytování zdravotní péče</t>
  </si>
  <si>
    <t>Injekční stříkačka 50ml</t>
  </si>
  <si>
    <t>Injekční stříkačka 20ml</t>
  </si>
  <si>
    <t>Příloha č. 1 ZD</t>
  </si>
  <si>
    <t>sterilní, průhledné, čiré</t>
  </si>
  <si>
    <t>Celková cena s DPH v Kč za předpokládanou spotřebu za 24  měsíců</t>
  </si>
  <si>
    <t>bez PVC, sterilní, jednotlivě balené</t>
  </si>
  <si>
    <t>zdravotně nezávadně</t>
  </si>
  <si>
    <t>minimální zbytkový objem</t>
  </si>
  <si>
    <t>bezpečná zarážka pístu</t>
  </si>
  <si>
    <t>vynikající těsnost</t>
  </si>
  <si>
    <t>1 ks</t>
  </si>
  <si>
    <t>s prvky usnadňující úchop pístu, sterilní</t>
  </si>
  <si>
    <t>graduace jednotky, vhodné pro malé objemy do 1ml</t>
  </si>
  <si>
    <t>vysoká přesnost dávkování, bezezbytkový objem</t>
  </si>
  <si>
    <t>část 6.  Injekční stříkačky dvojdílné</t>
  </si>
  <si>
    <t>snadné vyjmutí z obalu</t>
  </si>
  <si>
    <t>snadná oddělitelnost jednotlivých kusů</t>
  </si>
  <si>
    <t>část 3: Periferní žilní kanyly jednorázové</t>
  </si>
  <si>
    <t>bezpečnostní zarážka pístu</t>
  </si>
  <si>
    <t>Předmět plnění - parametry požadované zadavatelem</t>
  </si>
  <si>
    <t xml:space="preserve">část 1. Injekční jehly </t>
  </si>
  <si>
    <t>Průměr x délka v mm</t>
  </si>
  <si>
    <t>Barva - šířka jehly</t>
  </si>
  <si>
    <t>Měrná jednotka = 1ks</t>
  </si>
  <si>
    <t>Cena za 1 měrnou jednotku v Kč bez DPH</t>
  </si>
  <si>
    <t>Sazba DPH (v %)</t>
  </si>
  <si>
    <t xml:space="preserve">Celková cena za předpokládaný  odběr za 24 měsíců  plnění  včetně DPH </t>
  </si>
  <si>
    <t xml:space="preserve">Název produktu (obchodní název) </t>
  </si>
  <si>
    <t>Objednací číslo (Katalogové číslo/kód)</t>
  </si>
  <si>
    <t>Velikost nabízeného balení (Počet kusů v 1 balení)</t>
  </si>
  <si>
    <t>Předpokládaný odběr měrných jednotek za 24 měsíců  plnění (v ks)</t>
  </si>
  <si>
    <t>Cena za 1 měrnou jednotku v Kč včetně DPH</t>
  </si>
  <si>
    <r>
      <t xml:space="preserve">Celková cena za předpokládaný odběr za 24 měsíců plnění v Kč bez DPH  </t>
    </r>
    <r>
      <rPr>
        <b/>
        <sz val="11"/>
        <color rgb="FFFF0000"/>
        <rFont val="Calibri"/>
        <family val="2"/>
        <charset val="238"/>
        <scheme val="minor"/>
      </rPr>
      <t>(Předmět hodnocení)</t>
    </r>
  </si>
  <si>
    <t>Injekční jehly (dále jen "Zboží")</t>
  </si>
  <si>
    <t>Zboží splňuje                             ANO/NE</t>
  </si>
  <si>
    <t>část 2.  Periferní žilní kanyly s fixačními křidélky bez portu, bezpečnostní</t>
  </si>
  <si>
    <t>Předmět plnění - minimální parametry požadované zadavatelem</t>
  </si>
  <si>
    <t>Periferní žilní kanyly (dále jen "Zboží")</t>
  </si>
  <si>
    <t>1,1x32</t>
  </si>
  <si>
    <t>část 3.  Periferní žilní kanyly s fixačními křidélky bez portu</t>
  </si>
  <si>
    <t>Rozměr</t>
  </si>
  <si>
    <t>Zevní průměr x délka v mm</t>
  </si>
  <si>
    <t>Zboží splňuje                                      ANO/NE</t>
  </si>
  <si>
    <t>ostrá zaváděcí jehla</t>
  </si>
  <si>
    <t>kanyla musí být při použití odolná proti zlomení a musí být zachována průhlednost kanyly</t>
  </si>
  <si>
    <t>část 4: Lancety bezpečnostní jednorázové</t>
  </si>
  <si>
    <t xml:space="preserve">část 4.  Lacenty </t>
  </si>
  <si>
    <t>Lancety (dále jen "Zboží")</t>
  </si>
  <si>
    <t>část 4.  Lacenty</t>
  </si>
  <si>
    <t>část 8. Stříkačky lavážní (typ Janett)</t>
  </si>
  <si>
    <t>část 8.  Stříkačky lavážní (typ Janett)</t>
  </si>
  <si>
    <t>Stříkačky lavážní (dále jen "Zboží")</t>
  </si>
  <si>
    <t>část 8:Stříkačky lavážní sterilní</t>
  </si>
  <si>
    <t>bez PVC, sterilní, nesmyvatelná stupnice, odstupňování po 10ml</t>
  </si>
  <si>
    <t>část 10.  Stříkačky injekční trojdílné  pro použití do lineárních dávkovačů</t>
  </si>
  <si>
    <t>bezlatexový gumový píst</t>
  </si>
  <si>
    <t>Stříkačky injekční (dále jen "Zboží")</t>
  </si>
  <si>
    <t>Stříkačky injekční trojdílné (dále jen "Zboží")</t>
  </si>
  <si>
    <t>část 5. Stříkačky injekční trojdílné</t>
  </si>
  <si>
    <t>část 5.  Stříkačky injekční trojdílné</t>
  </si>
  <si>
    <t>část 9: Stříkačka injekční tuberkulínová trojdílná s integrovanou (pevně spojenou) injekční jehlou</t>
  </si>
  <si>
    <t>objem 1ml</t>
  </si>
  <si>
    <t>část 9. Stříkačka injekční tuberkulínová trojdílná s integrovanou (pevně spojenou) injekční jehlou</t>
  </si>
  <si>
    <t>Stříkačka tuberkulínová (dále jen "Zboží")</t>
  </si>
  <si>
    <t>je zdravotnickým prostředkem dle zákona č. 375/2022 Sb., splňuje zákon č. 22/1997 Sb., o technických požadavcích na výrobky  ve znění pozdějších předpisů</t>
  </si>
  <si>
    <t>objem  0,5 ml</t>
  </si>
  <si>
    <t>Stříkačky injekční  trojdílné pro inzulin  (dále jen "Zboží")</t>
  </si>
  <si>
    <t>s integrovanou jehlou 29G nebo 30G</t>
  </si>
  <si>
    <t>část 7. Stříkačky injekční pro inzulin U100 s integrovanou (pevně spojenou) injekční jehlou</t>
  </si>
  <si>
    <t>část 7.  Stříkačky injekční pro inzulin U100 s integrovanou (pevně spojenou) injekční jehlou</t>
  </si>
  <si>
    <t>část 6: Stříkačky injekční dvoudílné pro standartní jednorázové použití</t>
  </si>
  <si>
    <t>část 6. Stříkačky injekční dvoudílné</t>
  </si>
  <si>
    <t>centrický</t>
  </si>
  <si>
    <t>Stříkačka injekční 5ml</t>
  </si>
  <si>
    <t>Stříkačky injekční dvoudílné (dále jen "Zboží")</t>
  </si>
  <si>
    <t>dokonalá těsnost tuhého, neohybného a nepropustného pístu, bezpečná zarážka pístu, plynulý jeho dojezd bez zpětného chodu</t>
  </si>
  <si>
    <t>minimální zbytkový objem – maximálně na úrovni kónusu, plně funkční kompatibilita luer kónusu</t>
  </si>
  <si>
    <t>stříkačky se všemi napojujícími se systémy (koncovkami pro aplikaci bez jehly)</t>
  </si>
  <si>
    <t>2,2x40 - 50</t>
  </si>
  <si>
    <t>1,3x32 - 45</t>
  </si>
  <si>
    <t>1,7x45 - 50</t>
  </si>
  <si>
    <t>Periferní žilní kanyly bezpečnostní (dále jen "Zboží")</t>
  </si>
  <si>
    <t xml:space="preserve">Dodavatel doplní v relevantních sloupcích tabulky konkrétní název nabízeného zboží (produktu) včetně výrobce, třídu zdravotnického prostředku,  katalogové číslo, velikost balení (počet ks v balení), cena bez DPH za jednu měrnou jednotku, sazba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</si>
  <si>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 xml:space="preserve">materiál jehly  z nerezové oceli podle ISO 9626 </t>
  </si>
  <si>
    <t>sterilní, jednotlivě balené, obal tvoří z jedné strany průsvitná fólie, který umožňuje vizuální identifikaci, obal s peel efektem</t>
  </si>
  <si>
    <t xml:space="preserve">Dodavatel doplní v relevantních sloupcích tabulky konkrétní název nabízeného zboží (produktu) včetně výrobce, třídu zdravotnického prostředku,  katalogové číslo, velikost balení (počet ks v balení), cena bez DPH za jednu měrnou jednotku, sazba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
</t>
  </si>
  <si>
    <t>Pač.</t>
  </si>
  <si>
    <t>dobře čitelná nesmyvatelná stupnice 1,0ml, centrální kónus se závitem Luer Lock</t>
  </si>
  <si>
    <t>Kónus</t>
  </si>
  <si>
    <t>hladký, bezproblémový chod pístu</t>
  </si>
  <si>
    <t>dobře čitelná nesmyvatelná stupnice graduovaná po jednotlivých jednotkách</t>
  </si>
  <si>
    <t>objem 100ml, kónus centrálně pro katetry</t>
  </si>
  <si>
    <t>objem 140-160ml, kónus centrálně pro katetry</t>
  </si>
  <si>
    <t>objem 50-60ml, kónus centrálně pro katetry</t>
  </si>
  <si>
    <t>s kónusem bez závitu pro zachycení sondy centrální</t>
  </si>
  <si>
    <t>s kónusem bez závitu, centrický</t>
  </si>
  <si>
    <t>bezlatexový gumový píst, dobře čitelná nesmyvatelná prodloužená stupnice</t>
  </si>
  <si>
    <t xml:space="preserve">růžová/18G </t>
  </si>
  <si>
    <t>žlutá/20G</t>
  </si>
  <si>
    <t xml:space="preserve">zelená/21G </t>
  </si>
  <si>
    <t>zelená/21G</t>
  </si>
  <si>
    <t>černá/22G</t>
  </si>
  <si>
    <t xml:space="preserve">modrá/23G  </t>
  </si>
  <si>
    <t xml:space="preserve">modrá/23G </t>
  </si>
  <si>
    <t xml:space="preserve">oranžová/25G </t>
  </si>
  <si>
    <t>materiál - polyuretan</t>
  </si>
  <si>
    <t>bezpečnostní i. v. kanyla</t>
  </si>
  <si>
    <t>dobrá vizuální identifikace rozměru - mezinárodní barevné značení velikost (gauge) dle normy ISO 10555-5:2014</t>
  </si>
  <si>
    <t>dobrá vizuální identifikace rozměru - barevné rozlišení velikosti (gauge) dle normy ISO 1055-5: 2014</t>
  </si>
  <si>
    <t>2375     21444</t>
  </si>
  <si>
    <t>dobře čitelná nesmyvatelná stupnice 1,0ml</t>
  </si>
  <si>
    <t>bez  PVC, sterilní, centrální konus se závitem Luer Lock</t>
  </si>
  <si>
    <t>1060  23253       34822</t>
  </si>
  <si>
    <t>část 1: Injekční jehly jednorázové, sterilní pro standartní použití</t>
  </si>
  <si>
    <t>část 7: Stříkačky injekční  trojdílné pro inzulin U100 s integrovanou (pevně spojenou) injekční jehlou</t>
  </si>
  <si>
    <t>část 10: Stříkačky injekční trojdílné pro použití do lineárních dávkovačů</t>
  </si>
  <si>
    <t>Příloha č. 1 - TECHNICKÁ  SPECIFIKACE  VČETNĚ  CENOVÉ  NABÍDKY</t>
  </si>
  <si>
    <t>konické zakončení kanyly proti shrnutí/roztřepení</t>
  </si>
  <si>
    <t>RTG kontrastní pruhy v katetru</t>
  </si>
  <si>
    <t>Zboží splňuje
 ANO/NE</t>
  </si>
  <si>
    <t>bez PVC, sterilní, centrální konus se závitem Luer Lock</t>
  </si>
  <si>
    <t xml:space="preserve">Vhodnost pro daný dávkovač doložte návodem k použití pro daný dávkovač, v němž budou nabízené stříkačky uvedeny jako doporučené, nebo prohlášením výrobce dávkovače, jeho zástupce nebo dodavatele dávkovače, že nabízené injekční stříkačky jsou vhodné pro použití pro daný typ lineárního dávkovače. </t>
  </si>
  <si>
    <t>Zdravotnický prostředek dále splňuje kompatibilitu s dále uvedenými dávkovači:  S7/S7 Plus (výrobce HEDY), Perfusor Compact/Profusor Compact S (výrobce B. Braun), Agilila SP MC CZ (výrobce Fresenius Kabi)</t>
  </si>
  <si>
    <t xml:space="preserve"> </t>
  </si>
  <si>
    <t>Cena za 1 balení         v Kč bez DPH</t>
  </si>
  <si>
    <t>Cena za 1 balení         v Kč včetně DPH</t>
  </si>
  <si>
    <t>1,2x38</t>
  </si>
  <si>
    <t>0,9x38</t>
  </si>
  <si>
    <t>0,8x38</t>
  </si>
  <si>
    <t>0,7x32</t>
  </si>
  <si>
    <t>0,7x38</t>
  </si>
  <si>
    <t>0,6x32</t>
  </si>
  <si>
    <t>0,6x40</t>
  </si>
  <si>
    <t>12.</t>
  </si>
  <si>
    <t>13.</t>
  </si>
  <si>
    <t>šedá/27G</t>
  </si>
  <si>
    <t>0,4x40</t>
  </si>
  <si>
    <t>14.</t>
  </si>
  <si>
    <t>jehla k inzulínovým perům/31G</t>
  </si>
  <si>
    <t>15.</t>
  </si>
  <si>
    <t>jehla na odběr z portu /20G</t>
  </si>
  <si>
    <t>0,9x17</t>
  </si>
  <si>
    <t>délka 6 mm</t>
  </si>
  <si>
    <t>poddajná malá a jemná formovatelná křidélka nezpůsobující otlaky</t>
  </si>
  <si>
    <t>dostatečně ostrá zaváděcí jehla, ostří seříznuté ve tvaru "V" pro snadnou a bezbolestnou punkci</t>
  </si>
  <si>
    <t>1,3x32</t>
  </si>
  <si>
    <t>40363            40784   39295</t>
  </si>
  <si>
    <t>1,1x25</t>
  </si>
  <si>
    <t>40899       24962     39296</t>
  </si>
  <si>
    <t>Kanyla dětská</t>
  </si>
  <si>
    <t>fialová</t>
  </si>
  <si>
    <t xml:space="preserve">26G </t>
  </si>
  <si>
    <t>0,6x19</t>
  </si>
  <si>
    <t>Cena za 1 balení                  v Kč bez DPH</t>
  </si>
  <si>
    <t>dobře čitelná nesmyvatelná stupnice</t>
  </si>
  <si>
    <t xml:space="preserve">splňují normu ČSN EN ISO 8537 </t>
  </si>
  <si>
    <t>objem 1ml, G25 vč. jehly</t>
  </si>
  <si>
    <t>objem 1ml, G29 vč. jehly</t>
  </si>
  <si>
    <t>injekční jehla 25G/ 29G, 0,5x16mm</t>
  </si>
  <si>
    <t>40395   34812</t>
  </si>
  <si>
    <t>Injekční stříkačka 10ml</t>
  </si>
  <si>
    <t>Stříkačka 3- dílná pro odběr arteriální krve, s jehlou 22 G (Astrup)</t>
  </si>
  <si>
    <t>Stříkačka bezodporová 10 ml, se závitem LL, Perifix</t>
  </si>
  <si>
    <t>1,1,x64</t>
  </si>
  <si>
    <t>22G</t>
  </si>
  <si>
    <t>1,3x64</t>
  </si>
  <si>
    <t>3714   24954   34876  73606</t>
  </si>
  <si>
    <t>Extra/18G, žlutá</t>
  </si>
  <si>
    <t>Normal/21G, zelená</t>
  </si>
  <si>
    <t>Mini/28G, modrá</t>
  </si>
  <si>
    <t>Cena za 1 balení                  v Kč včetně DPH</t>
  </si>
  <si>
    <t>část 12: Stříkačky proplachovací předplněné sterilním 0,9% NaCl</t>
  </si>
  <si>
    <t>část 12. Stříkačky proplachovací předplněné</t>
  </si>
  <si>
    <t>Stříkačka proplachovací předplněná sterilním fyziologyckým roztokem 0,9% NaCl, objem 10 ml, externě nesterilní</t>
  </si>
  <si>
    <t>Stříkačka proplachovací předplněná sterilním fyziologyckým roztokem 0,9% NaCl, objem 10 ml, externě sterilní</t>
  </si>
  <si>
    <t>bez PVC, sterilní, koncovka se závitem Luer Lock</t>
  </si>
  <si>
    <t>Neobsahuje latex, neosahuje DEHP</t>
  </si>
  <si>
    <t>výrazně označeno, identifikovatelné na první pohled</t>
  </si>
  <si>
    <t>tolerance v délce kanyly +- 2mm</t>
  </si>
  <si>
    <t>Tolerance v délce +- 2mm</t>
  </si>
  <si>
    <t>provedení bez portu</t>
  </si>
  <si>
    <t xml:space="preserve">část 5: Stříkačky injekční trojdílné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</si>
</sst>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8"/>
      <color theme="6" tint="-0.499984740745262"/>
      <name val="Calibri"/>
      <family val="2"/>
      <charset val="238"/>
      <scheme val="minor"/>
    </font>
    <font>
      <b/>
      <sz val="12"/>
      <color theme="6" tint="-0.49998474074526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3" fillId="0" borderId="0" applyBorder="0" applyProtection="0"/>
    <xf numFmtId="0" fontId="5" fillId="0" borderId="0"/>
    <xf numFmtId="0" fontId="6" fillId="0" borderId="0"/>
  </cellStyleXfs>
  <cellXfs count="310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7" fillId="3" borderId="0" xfId="2" applyFont="1" applyFill="1" applyBorder="1" applyAlignment="1">
      <alignment horizontal="left" vertical="center" wrapText="1"/>
    </xf>
    <xf numFmtId="0" fontId="7" fillId="2" borderId="0" xfId="4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0" fillId="6" borderId="1" xfId="0" applyFill="1" applyBorder="1" applyAlignment="1" applyProtection="1">
      <alignment horizontal="center" vertical="center"/>
      <protection locked="0"/>
    </xf>
    <xf numFmtId="9" fontId="0" fillId="6" borderId="1" xfId="0" applyNumberForma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6" borderId="23" xfId="0" applyFill="1" applyBorder="1" applyAlignment="1" applyProtection="1">
      <alignment horizontal="center" vertical="center"/>
      <protection locked="0"/>
    </xf>
    <xf numFmtId="9" fontId="0" fillId="6" borderId="23" xfId="0" applyNumberFormat="1" applyFill="1" applyBorder="1" applyAlignment="1" applyProtection="1">
      <alignment horizontal="center" vertical="center"/>
      <protection locked="0"/>
    </xf>
    <xf numFmtId="4" fontId="0" fillId="0" borderId="23" xfId="0" applyNumberForma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22" xfId="0" applyFill="1" applyBorder="1" applyAlignment="1">
      <alignment horizontal="center" vertical="center"/>
    </xf>
    <xf numFmtId="4" fontId="12" fillId="6" borderId="1" xfId="0" applyNumberFormat="1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4" fontId="12" fillId="6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3" fontId="0" fillId="0" borderId="27" xfId="0" applyNumberFormat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7" fillId="0" borderId="2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2" fillId="5" borderId="1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4" fontId="10" fillId="5" borderId="45" xfId="0" applyNumberFormat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164" fontId="10" fillId="0" borderId="0" xfId="2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4" fontId="12" fillId="6" borderId="21" xfId="0" applyNumberFormat="1" applyFont="1" applyFill="1" applyBorder="1" applyAlignment="1" applyProtection="1">
      <alignment horizontal="center" vertical="center"/>
      <protection locked="0"/>
    </xf>
    <xf numFmtId="4" fontId="12" fillId="6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3" fillId="0" borderId="0" xfId="0" applyFont="1"/>
    <xf numFmtId="0" fontId="0" fillId="0" borderId="11" xfId="0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9" fillId="5" borderId="4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 applyProtection="1">
      <alignment horizontal="center" vertical="center"/>
      <protection locked="0"/>
    </xf>
    <xf numFmtId="4" fontId="7" fillId="6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left" vertical="center" wrapText="1"/>
    </xf>
    <xf numFmtId="0" fontId="11" fillId="2" borderId="56" xfId="0" applyFont="1" applyFill="1" applyBorder="1" applyAlignment="1">
      <alignment horizontal="left" vertical="center" wrapText="1"/>
    </xf>
    <xf numFmtId="0" fontId="0" fillId="2" borderId="45" xfId="0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left" vertical="center" wrapText="1"/>
    </xf>
    <xf numFmtId="9" fontId="7" fillId="6" borderId="1" xfId="0" applyNumberFormat="1" applyFont="1" applyFill="1" applyBorder="1" applyAlignment="1" applyProtection="1">
      <alignment horizontal="center" vertical="center"/>
      <protection locked="0"/>
    </xf>
    <xf numFmtId="9" fontId="7" fillId="6" borderId="23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4" fontId="7" fillId="6" borderId="21" xfId="0" applyNumberFormat="1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4" fontId="7" fillId="6" borderId="24" xfId="0" applyNumberFormat="1" applyFont="1" applyFill="1" applyBorder="1" applyAlignment="1" applyProtection="1">
      <alignment horizontal="center" vertical="center"/>
      <protection locked="0"/>
    </xf>
    <xf numFmtId="4" fontId="0" fillId="0" borderId="36" xfId="0" applyNumberFormat="1" applyBorder="1" applyAlignment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4" fontId="12" fillId="0" borderId="36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4" fontId="0" fillId="0" borderId="4" xfId="0" applyNumberFormat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4" fontId="7" fillId="6" borderId="27" xfId="0" applyNumberFormat="1" applyFont="1" applyFill="1" applyBorder="1" applyAlignment="1" applyProtection="1">
      <alignment horizontal="center" vertical="center"/>
      <protection locked="0"/>
    </xf>
    <xf numFmtId="9" fontId="7" fillId="6" borderId="27" xfId="0" applyNumberFormat="1" applyFont="1" applyFill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>
      <alignment horizontal="center" vertical="center"/>
    </xf>
    <xf numFmtId="0" fontId="7" fillId="6" borderId="27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4" fontId="10" fillId="5" borderId="25" xfId="0" applyNumberFormat="1" applyFont="1" applyFill="1" applyBorder="1" applyAlignment="1">
      <alignment horizontal="center" vertical="center" wrapText="1"/>
    </xf>
    <xf numFmtId="4" fontId="10" fillId="5" borderId="52" xfId="0" applyNumberFormat="1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4" fontId="7" fillId="6" borderId="62" xfId="0" applyNumberFormat="1" applyFont="1" applyFill="1" applyBorder="1" applyAlignment="1" applyProtection="1">
      <alignment horizontal="center" vertical="center"/>
      <protection locked="0"/>
    </xf>
    <xf numFmtId="0" fontId="11" fillId="2" borderId="63" xfId="0" applyFont="1" applyFill="1" applyBorder="1" applyAlignment="1">
      <alignment horizontal="left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/>
    </xf>
    <xf numFmtId="4" fontId="7" fillId="6" borderId="36" xfId="0" applyNumberFormat="1" applyFont="1" applyFill="1" applyBorder="1" applyAlignment="1" applyProtection="1">
      <alignment horizontal="center" vertical="center"/>
      <protection locked="0"/>
    </xf>
    <xf numFmtId="9" fontId="7" fillId="6" borderId="36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0" fillId="2" borderId="35" xfId="0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64" fontId="10" fillId="7" borderId="0" xfId="2" applyFont="1" applyFill="1" applyBorder="1" applyAlignment="1">
      <alignment horizontal="center" vertical="center" wrapText="1"/>
    </xf>
    <xf numFmtId="4" fontId="2" fillId="5" borderId="0" xfId="0" applyNumberFormat="1" applyFont="1" applyFill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4" fontId="12" fillId="6" borderId="27" xfId="0" applyNumberFormat="1" applyFont="1" applyFill="1" applyBorder="1" applyAlignment="1" applyProtection="1">
      <alignment horizontal="center" vertical="center"/>
      <protection locked="0"/>
    </xf>
    <xf numFmtId="9" fontId="0" fillId="6" borderId="27" xfId="0" applyNumberFormat="1" applyFill="1" applyBorder="1" applyAlignment="1" applyProtection="1">
      <alignment horizontal="center" vertical="center"/>
      <protection locked="0"/>
    </xf>
    <xf numFmtId="0" fontId="21" fillId="0" borderId="8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7" fillId="6" borderId="24" xfId="0" applyFont="1" applyFill="1" applyBorder="1" applyAlignment="1" applyProtection="1">
      <alignment horizontal="center" vertical="center"/>
      <protection locked="0"/>
    </xf>
    <xf numFmtId="0" fontId="21" fillId="0" borderId="8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164" fontId="10" fillId="7" borderId="6" xfId="2" applyFont="1" applyFill="1" applyBorder="1" applyAlignment="1">
      <alignment horizontal="center" vertical="center" wrapText="1"/>
    </xf>
    <xf numFmtId="164" fontId="10" fillId="7" borderId="7" xfId="2" applyFont="1" applyFill="1" applyBorder="1" applyAlignment="1">
      <alignment horizontal="center" vertical="center" wrapText="1"/>
    </xf>
    <xf numFmtId="164" fontId="10" fillId="7" borderId="15" xfId="2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/>
    </xf>
    <xf numFmtId="4" fontId="2" fillId="5" borderId="17" xfId="0" applyNumberFormat="1" applyFont="1" applyFill="1" applyBorder="1" applyAlignment="1">
      <alignment horizontal="center"/>
    </xf>
    <xf numFmtId="4" fontId="2" fillId="5" borderId="16" xfId="0" applyNumberFormat="1" applyFont="1" applyFill="1" applyBorder="1" applyAlignment="1">
      <alignment horizontal="center"/>
    </xf>
    <xf numFmtId="4" fontId="2" fillId="5" borderId="18" xfId="0" applyNumberFormat="1" applyFont="1" applyFill="1" applyBorder="1" applyAlignment="1">
      <alignment horizontal="center"/>
    </xf>
    <xf numFmtId="0" fontId="16" fillId="6" borderId="3" xfId="0" applyFont="1" applyFill="1" applyBorder="1" applyAlignment="1" applyProtection="1">
      <alignment horizontal="center" vertical="center"/>
      <protection locked="0"/>
    </xf>
    <xf numFmtId="0" fontId="16" fillId="6" borderId="17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4" fillId="5" borderId="47" xfId="0" applyFont="1" applyFill="1" applyBorder="1" applyAlignment="1">
      <alignment horizontal="center" vertical="center"/>
    </xf>
    <xf numFmtId="0" fontId="24" fillId="5" borderId="4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7" fillId="4" borderId="47" xfId="4" applyFont="1" applyFill="1" applyBorder="1" applyAlignment="1">
      <alignment horizontal="left" wrapText="1"/>
    </xf>
    <xf numFmtId="0" fontId="17" fillId="4" borderId="48" xfId="4" applyFont="1" applyFill="1" applyBorder="1" applyAlignment="1">
      <alignment horizontal="left" wrapText="1"/>
    </xf>
    <xf numFmtId="0" fontId="17" fillId="4" borderId="46" xfId="4" applyFont="1" applyFill="1" applyBorder="1" applyAlignment="1">
      <alignment horizontal="left" wrapText="1"/>
    </xf>
    <xf numFmtId="0" fontId="13" fillId="8" borderId="19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6" fillId="6" borderId="23" xfId="0" applyFont="1" applyFill="1" applyBorder="1" applyAlignment="1" applyProtection="1">
      <alignment horizontal="center" vertical="center" wrapText="1"/>
      <protection locked="0"/>
    </xf>
    <xf numFmtId="0" fontId="16" fillId="6" borderId="24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16" fillId="6" borderId="16" xfId="0" applyFont="1" applyFill="1" applyBorder="1" applyAlignment="1" applyProtection="1">
      <alignment horizontal="center" vertical="center"/>
      <protection locked="0"/>
    </xf>
    <xf numFmtId="0" fontId="16" fillId="6" borderId="10" xfId="0" applyFont="1" applyFill="1" applyBorder="1" applyAlignment="1" applyProtection="1">
      <alignment horizontal="center" vertical="center"/>
      <protection locked="0"/>
    </xf>
    <xf numFmtId="0" fontId="16" fillId="6" borderId="18" xfId="0" applyFont="1" applyFill="1" applyBorder="1" applyAlignment="1" applyProtection="1">
      <alignment horizontal="center" vertical="center"/>
      <protection locked="0"/>
    </xf>
    <xf numFmtId="0" fontId="16" fillId="6" borderId="7" xfId="0" applyFont="1" applyFill="1" applyBorder="1" applyAlignment="1" applyProtection="1">
      <alignment horizontal="center" vertical="center"/>
      <protection locked="0"/>
    </xf>
    <xf numFmtId="0" fontId="16" fillId="6" borderId="15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6" fillId="6" borderId="23" xfId="0" applyFont="1" applyFill="1" applyBorder="1" applyAlignment="1" applyProtection="1">
      <alignment horizontal="center" vertical="center"/>
      <protection locked="0"/>
    </xf>
    <xf numFmtId="0" fontId="16" fillId="6" borderId="24" xfId="0" applyFont="1" applyFill="1" applyBorder="1" applyAlignment="1" applyProtection="1">
      <alignment horizontal="center" vertical="center"/>
      <protection locked="0"/>
    </xf>
    <xf numFmtId="0" fontId="21" fillId="0" borderId="2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6" fillId="6" borderId="21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19" fillId="0" borderId="0" xfId="0" applyFont="1" applyAlignment="1">
      <alignment horizontal="left" wrapText="1"/>
    </xf>
    <xf numFmtId="0" fontId="21" fillId="0" borderId="20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7" fillId="4" borderId="66" xfId="4" applyFont="1" applyFill="1" applyBorder="1" applyAlignment="1">
      <alignment horizontal="left" wrapText="1"/>
    </xf>
    <xf numFmtId="0" fontId="17" fillId="4" borderId="67" xfId="4" applyFont="1" applyFill="1" applyBorder="1" applyAlignment="1">
      <alignment horizontal="left" wrapText="1"/>
    </xf>
    <xf numFmtId="0" fontId="17" fillId="4" borderId="68" xfId="4" applyFont="1" applyFill="1" applyBorder="1" applyAlignment="1">
      <alignment horizontal="left" wrapText="1"/>
    </xf>
    <xf numFmtId="0" fontId="24" fillId="5" borderId="19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2" borderId="2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16" fillId="6" borderId="6" xfId="0" applyFont="1" applyFill="1" applyBorder="1" applyAlignment="1" applyProtection="1">
      <alignment horizontal="center" vertical="center"/>
      <protection locked="0"/>
    </xf>
    <xf numFmtId="0" fontId="16" fillId="6" borderId="8" xfId="0" applyFont="1" applyFill="1" applyBorder="1" applyAlignment="1" applyProtection="1">
      <alignment horizontal="center" vertical="center"/>
      <protection locked="0"/>
    </xf>
    <xf numFmtId="0" fontId="16" fillId="6" borderId="40" xfId="0" applyFont="1" applyFill="1" applyBorder="1" applyAlignment="1" applyProtection="1">
      <alignment horizontal="center" vertical="center"/>
      <protection locked="0"/>
    </xf>
    <xf numFmtId="0" fontId="16" fillId="6" borderId="42" xfId="0" applyFont="1" applyFill="1" applyBorder="1" applyAlignment="1" applyProtection="1">
      <alignment horizontal="center" vertical="center"/>
      <protection locked="0"/>
    </xf>
    <xf numFmtId="0" fontId="17" fillId="4" borderId="19" xfId="4" applyFont="1" applyFill="1" applyBorder="1" applyAlignment="1">
      <alignment horizontal="left" wrapText="1"/>
    </xf>
    <xf numFmtId="0" fontId="17" fillId="4" borderId="25" xfId="4" applyFont="1" applyFill="1" applyBorder="1" applyAlignment="1">
      <alignment horizontal="left" wrapText="1"/>
    </xf>
    <xf numFmtId="0" fontId="17" fillId="4" borderId="26" xfId="4" applyFont="1" applyFill="1" applyBorder="1" applyAlignment="1">
      <alignment horizontal="left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0" fillId="2" borderId="35" xfId="0" applyFill="1" applyBorder="1" applyAlignment="1">
      <alignment vertical="center" wrapText="1"/>
    </xf>
    <xf numFmtId="0" fontId="0" fillId="2" borderId="36" xfId="0" applyFill="1" applyBorder="1" applyAlignment="1">
      <alignment vertical="center" wrapText="1"/>
    </xf>
    <xf numFmtId="0" fontId="0" fillId="2" borderId="37" xfId="0" applyFill="1" applyBorder="1" applyAlignment="1">
      <alignment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4" fillId="5" borderId="4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16" fillId="6" borderId="41" xfId="0" applyFont="1" applyFill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left" vertical="center" wrapText="1"/>
    </xf>
    <xf numFmtId="0" fontId="16" fillId="6" borderId="16" xfId="0" applyFont="1" applyFill="1" applyBorder="1" applyAlignment="1" applyProtection="1">
      <alignment horizontal="center" vertical="center" wrapText="1"/>
      <protection locked="0"/>
    </xf>
    <xf numFmtId="0" fontId="16" fillId="6" borderId="10" xfId="0" applyFont="1" applyFill="1" applyBorder="1" applyAlignment="1" applyProtection="1">
      <alignment horizontal="center" vertical="center" wrapText="1"/>
      <protection locked="0"/>
    </xf>
    <xf numFmtId="0" fontId="16" fillId="6" borderId="18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6" fillId="6" borderId="9" xfId="0" applyFont="1" applyFill="1" applyBorder="1" applyAlignment="1" applyProtection="1">
      <alignment horizontal="center" vertical="center"/>
      <protection locked="0"/>
    </xf>
    <xf numFmtId="0" fontId="24" fillId="5" borderId="47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6" fillId="6" borderId="12" xfId="0" applyFont="1" applyFill="1" applyBorder="1" applyAlignment="1" applyProtection="1">
      <alignment horizontal="center" vertical="center"/>
      <protection locked="0"/>
    </xf>
    <xf numFmtId="0" fontId="16" fillId="6" borderId="34" xfId="0" applyFont="1" applyFill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5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53" xfId="0" applyFont="1" applyFill="1" applyBorder="1" applyAlignment="1">
      <alignment horizontal="left" vertical="center" wrapText="1"/>
    </xf>
  </cellXfs>
  <cellStyles count="5">
    <cellStyle name="Excel Built-in Normal" xfId="2" xr:uid="{00000000-0005-0000-0000-000000000000}"/>
    <cellStyle name="Normální" xfId="0" builtinId="0"/>
    <cellStyle name="Normální 2" xfId="1" xr:uid="{00000000-0005-0000-0000-000002000000}"/>
    <cellStyle name="Normální 3" xfId="3" xr:uid="{00000000-0005-0000-0000-000003000000}"/>
    <cellStyle name="Normální 4" xfId="4" xr:uid="{00000000-0005-0000-0000-000004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45"/>
  <sheetViews>
    <sheetView topLeftCell="A28" zoomScale="70" zoomScaleNormal="70" workbookViewId="0">
      <selection activeCell="D26" sqref="D26:E26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17.7109375" style="2" customWidth="1"/>
    <col min="4" max="4" width="29.85546875" style="2" customWidth="1"/>
    <col min="5" max="5" width="6.5703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8.140625" style="2" customWidth="1"/>
    <col min="16" max="16" width="16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21" customFormat="1" ht="21.6" customHeight="1" x14ac:dyDescent="0.25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7"/>
      <c r="S2" s="2"/>
    </row>
    <row r="3" spans="1:20" s="21" customFormat="1" ht="31.15" customHeight="1" x14ac:dyDescent="0.25">
      <c r="A3" s="192" t="s">
        <v>9</v>
      </c>
      <c r="B3" s="193"/>
      <c r="C3" s="193"/>
      <c r="D3" s="194"/>
      <c r="E3" s="188" t="s">
        <v>16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9"/>
      <c r="S3" s="2"/>
    </row>
    <row r="4" spans="1:20" s="21" customFormat="1" ht="31.15" customHeight="1" x14ac:dyDescent="0.25">
      <c r="A4" s="192" t="s">
        <v>14</v>
      </c>
      <c r="B4" s="193"/>
      <c r="C4" s="193"/>
      <c r="D4" s="194"/>
      <c r="E4" s="188" t="s">
        <v>206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9"/>
      <c r="S4" s="2"/>
    </row>
    <row r="5" spans="1:20" s="21" customFormat="1" ht="27" customHeight="1" thickBot="1" x14ac:dyDescent="0.3">
      <c r="A5" s="195" t="s">
        <v>10</v>
      </c>
      <c r="B5" s="196"/>
      <c r="C5" s="196"/>
      <c r="D5" s="197"/>
      <c r="E5" s="190" t="s">
        <v>11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1"/>
      <c r="S5" s="2"/>
    </row>
    <row r="6" spans="1:20" s="21" customFormat="1" ht="15.75" x14ac:dyDescent="0.25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"/>
    </row>
    <row r="7" spans="1:20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73"/>
    </row>
    <row r="8" spans="1:20" s="21" customFormat="1" ht="43.5" customHeight="1" x14ac:dyDescent="0.2">
      <c r="A8" s="205" t="s">
        <v>175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</row>
    <row r="9" spans="1:20" ht="17.25" customHeight="1" thickBot="1" x14ac:dyDescent="0.3">
      <c r="F9" s="1"/>
    </row>
    <row r="10" spans="1:20" ht="17.25" customHeight="1" thickBot="1" x14ac:dyDescent="0.35">
      <c r="A10" s="182" t="s">
        <v>113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4"/>
    </row>
    <row r="11" spans="1:20" ht="92.25" customHeight="1" x14ac:dyDescent="0.25">
      <c r="A11" s="124" t="s">
        <v>7</v>
      </c>
      <c r="B11" s="125" t="s">
        <v>8</v>
      </c>
      <c r="C11" s="126" t="s">
        <v>115</v>
      </c>
      <c r="D11" s="198" t="s">
        <v>114</v>
      </c>
      <c r="E11" s="199"/>
      <c r="F11" s="126" t="s">
        <v>116</v>
      </c>
      <c r="G11" s="128" t="s">
        <v>123</v>
      </c>
      <c r="H11" s="128" t="s">
        <v>117</v>
      </c>
      <c r="I11" s="128" t="s">
        <v>118</v>
      </c>
      <c r="J11" s="129" t="s">
        <v>124</v>
      </c>
      <c r="K11" s="129" t="s">
        <v>125</v>
      </c>
      <c r="L11" s="129" t="s">
        <v>119</v>
      </c>
      <c r="M11" s="130" t="s">
        <v>217</v>
      </c>
      <c r="N11" s="130" t="s">
        <v>218</v>
      </c>
      <c r="O11" s="131" t="s">
        <v>120</v>
      </c>
      <c r="P11" s="128" t="s">
        <v>17</v>
      </c>
      <c r="Q11" s="128" t="s">
        <v>121</v>
      </c>
      <c r="R11" s="128" t="s">
        <v>122</v>
      </c>
      <c r="S11" s="132" t="s">
        <v>60</v>
      </c>
    </row>
    <row r="12" spans="1:20" ht="37.5" customHeight="1" x14ac:dyDescent="0.25">
      <c r="A12" s="26" t="s">
        <v>1</v>
      </c>
      <c r="B12" s="27" t="s">
        <v>18</v>
      </c>
      <c r="C12" s="28" t="s">
        <v>190</v>
      </c>
      <c r="D12" s="178" t="s">
        <v>219</v>
      </c>
      <c r="E12" s="179"/>
      <c r="F12" s="27" t="s">
        <v>56</v>
      </c>
      <c r="G12" s="36">
        <v>192600</v>
      </c>
      <c r="H12" s="100"/>
      <c r="I12" s="106"/>
      <c r="J12" s="6">
        <f>H12*(I12+1)</f>
        <v>0</v>
      </c>
      <c r="K12" s="31">
        <f t="shared" ref="K12:K23" si="0">G12*H12</f>
        <v>0</v>
      </c>
      <c r="L12" s="6">
        <f t="shared" ref="L12:L19" si="1">G12*J12</f>
        <v>0</v>
      </c>
      <c r="M12" s="117"/>
      <c r="N12" s="117"/>
      <c r="O12" s="113"/>
      <c r="P12" s="108"/>
      <c r="Q12" s="108"/>
      <c r="R12" s="108"/>
      <c r="S12" s="114"/>
    </row>
    <row r="13" spans="1:20" ht="28.5" customHeight="1" x14ac:dyDescent="0.25">
      <c r="A13" s="26" t="s">
        <v>2</v>
      </c>
      <c r="B13" s="27">
        <v>30</v>
      </c>
      <c r="C13" s="28" t="s">
        <v>191</v>
      </c>
      <c r="D13" s="178" t="s">
        <v>44</v>
      </c>
      <c r="E13" s="179"/>
      <c r="F13" s="27" t="s">
        <v>56</v>
      </c>
      <c r="G13" s="36">
        <v>1200</v>
      </c>
      <c r="H13" s="100"/>
      <c r="I13" s="106"/>
      <c r="J13" s="6">
        <f>H13*(I13+1)</f>
        <v>0</v>
      </c>
      <c r="K13" s="31">
        <f t="shared" si="0"/>
        <v>0</v>
      </c>
      <c r="L13" s="6">
        <f t="shared" si="1"/>
        <v>0</v>
      </c>
      <c r="M13" s="117"/>
      <c r="N13" s="117"/>
      <c r="O13" s="113"/>
      <c r="P13" s="108"/>
      <c r="Q13" s="108"/>
      <c r="R13" s="108"/>
      <c r="S13" s="114"/>
    </row>
    <row r="14" spans="1:20" ht="30" x14ac:dyDescent="0.25">
      <c r="A14" s="26" t="s">
        <v>3</v>
      </c>
      <c r="B14" s="27" t="s">
        <v>19</v>
      </c>
      <c r="C14" s="28" t="s">
        <v>191</v>
      </c>
      <c r="D14" s="178" t="s">
        <v>220</v>
      </c>
      <c r="E14" s="179"/>
      <c r="F14" s="27" t="s">
        <v>56</v>
      </c>
      <c r="G14" s="7">
        <v>1600</v>
      </c>
      <c r="H14" s="100"/>
      <c r="I14" s="106"/>
      <c r="J14" s="6">
        <f>H14*(I14+1)</f>
        <v>0</v>
      </c>
      <c r="K14" s="31">
        <f t="shared" si="0"/>
        <v>0</v>
      </c>
      <c r="L14" s="6">
        <f t="shared" si="1"/>
        <v>0</v>
      </c>
      <c r="M14" s="117"/>
      <c r="N14" s="117"/>
      <c r="O14" s="113"/>
      <c r="P14" s="108"/>
      <c r="Q14" s="108"/>
      <c r="R14" s="108"/>
      <c r="S14" s="114"/>
    </row>
    <row r="15" spans="1:20" ht="30" x14ac:dyDescent="0.25">
      <c r="A15" s="26" t="s">
        <v>4</v>
      </c>
      <c r="B15" s="25" t="s">
        <v>32</v>
      </c>
      <c r="C15" s="28" t="s">
        <v>192</v>
      </c>
      <c r="D15" s="178" t="s">
        <v>45</v>
      </c>
      <c r="E15" s="179"/>
      <c r="F15" s="27" t="s">
        <v>56</v>
      </c>
      <c r="G15" s="7">
        <v>5600</v>
      </c>
      <c r="H15" s="100"/>
      <c r="I15" s="106"/>
      <c r="J15" s="6">
        <f t="shared" ref="J15:J22" si="2">H15*(I15+1)</f>
        <v>0</v>
      </c>
      <c r="K15" s="31">
        <f t="shared" si="0"/>
        <v>0</v>
      </c>
      <c r="L15" s="6">
        <f t="shared" si="1"/>
        <v>0</v>
      </c>
      <c r="M15" s="117"/>
      <c r="N15" s="117"/>
      <c r="O15" s="113"/>
      <c r="P15" s="108"/>
      <c r="Q15" s="108"/>
      <c r="R15" s="108"/>
      <c r="S15" s="114"/>
    </row>
    <row r="16" spans="1:20" ht="60" x14ac:dyDescent="0.25">
      <c r="A16" s="26" t="s">
        <v>5</v>
      </c>
      <c r="B16" s="25" t="s">
        <v>31</v>
      </c>
      <c r="C16" s="28" t="s">
        <v>193</v>
      </c>
      <c r="D16" s="178" t="s">
        <v>221</v>
      </c>
      <c r="E16" s="179"/>
      <c r="F16" s="27" t="s">
        <v>56</v>
      </c>
      <c r="G16" s="7">
        <v>19800</v>
      </c>
      <c r="H16" s="100"/>
      <c r="I16" s="106"/>
      <c r="J16" s="6">
        <f t="shared" si="2"/>
        <v>0</v>
      </c>
      <c r="K16" s="31">
        <f t="shared" si="0"/>
        <v>0</v>
      </c>
      <c r="L16" s="6">
        <f t="shared" si="1"/>
        <v>0</v>
      </c>
      <c r="M16" s="117"/>
      <c r="N16" s="117"/>
      <c r="O16" s="113"/>
      <c r="P16" s="108"/>
      <c r="Q16" s="108"/>
      <c r="R16" s="108"/>
      <c r="S16" s="114"/>
    </row>
    <row r="17" spans="1:19" ht="30" x14ac:dyDescent="0.25">
      <c r="A17" s="26" t="s">
        <v>6</v>
      </c>
      <c r="B17" s="41" t="s">
        <v>24</v>
      </c>
      <c r="C17" s="42" t="s">
        <v>194</v>
      </c>
      <c r="D17" s="178" t="s">
        <v>222</v>
      </c>
      <c r="E17" s="179"/>
      <c r="F17" s="27" t="s">
        <v>56</v>
      </c>
      <c r="G17" s="43">
        <v>31800</v>
      </c>
      <c r="H17" s="100"/>
      <c r="I17" s="106"/>
      <c r="J17" s="6">
        <f t="shared" si="2"/>
        <v>0</v>
      </c>
      <c r="K17" s="31">
        <f t="shared" si="0"/>
        <v>0</v>
      </c>
      <c r="L17" s="6">
        <f t="shared" si="1"/>
        <v>0</v>
      </c>
      <c r="M17" s="117"/>
      <c r="N17" s="117"/>
      <c r="O17" s="113"/>
      <c r="P17" s="108"/>
      <c r="Q17" s="108"/>
      <c r="R17" s="108"/>
      <c r="S17" s="114"/>
    </row>
    <row r="18" spans="1:19" ht="30" x14ac:dyDescent="0.25">
      <c r="A18" s="26" t="s">
        <v>20</v>
      </c>
      <c r="B18" s="41" t="s">
        <v>33</v>
      </c>
      <c r="C18" s="42" t="s">
        <v>194</v>
      </c>
      <c r="D18" s="178" t="s">
        <v>223</v>
      </c>
      <c r="E18" s="179"/>
      <c r="F18" s="27" t="s">
        <v>56</v>
      </c>
      <c r="G18" s="43">
        <v>24000</v>
      </c>
      <c r="H18" s="100"/>
      <c r="I18" s="106"/>
      <c r="J18" s="6">
        <f t="shared" si="2"/>
        <v>0</v>
      </c>
      <c r="K18" s="31">
        <f t="shared" si="0"/>
        <v>0</v>
      </c>
      <c r="L18" s="6">
        <f t="shared" si="1"/>
        <v>0</v>
      </c>
      <c r="M18" s="117"/>
      <c r="N18" s="117"/>
      <c r="O18" s="113"/>
      <c r="P18" s="108"/>
      <c r="Q18" s="108"/>
      <c r="R18" s="108"/>
      <c r="S18" s="114"/>
    </row>
    <row r="19" spans="1:19" ht="45" x14ac:dyDescent="0.25">
      <c r="A19" s="26" t="s">
        <v>21</v>
      </c>
      <c r="B19" s="41" t="s">
        <v>34</v>
      </c>
      <c r="C19" s="42" t="s">
        <v>195</v>
      </c>
      <c r="D19" s="178" t="s">
        <v>224</v>
      </c>
      <c r="E19" s="179"/>
      <c r="F19" s="27" t="s">
        <v>56</v>
      </c>
      <c r="G19" s="43">
        <v>31200</v>
      </c>
      <c r="H19" s="100"/>
      <c r="I19" s="106"/>
      <c r="J19" s="6">
        <f t="shared" si="2"/>
        <v>0</v>
      </c>
      <c r="K19" s="31">
        <f t="shared" si="0"/>
        <v>0</v>
      </c>
      <c r="L19" s="6">
        <f t="shared" si="1"/>
        <v>0</v>
      </c>
      <c r="M19" s="117"/>
      <c r="N19" s="117"/>
      <c r="O19" s="113"/>
      <c r="P19" s="108"/>
      <c r="Q19" s="108"/>
      <c r="R19" s="108"/>
      <c r="S19" s="114"/>
    </row>
    <row r="20" spans="1:19" x14ac:dyDescent="0.25">
      <c r="A20" s="26">
        <v>9</v>
      </c>
      <c r="B20" s="41">
        <v>41963</v>
      </c>
      <c r="C20" s="42" t="s">
        <v>195</v>
      </c>
      <c r="D20" s="178" t="s">
        <v>225</v>
      </c>
      <c r="E20" s="179"/>
      <c r="F20" s="27" t="s">
        <v>56</v>
      </c>
      <c r="G20" s="43">
        <v>1800</v>
      </c>
      <c r="H20" s="100"/>
      <c r="I20" s="106"/>
      <c r="J20" s="6">
        <v>0</v>
      </c>
      <c r="K20" s="31">
        <f t="shared" si="0"/>
        <v>0</v>
      </c>
      <c r="L20" s="6">
        <v>0</v>
      </c>
      <c r="M20" s="117"/>
      <c r="N20" s="117"/>
      <c r="O20" s="113"/>
      <c r="P20" s="108"/>
      <c r="Q20" s="108"/>
      <c r="R20" s="108"/>
      <c r="S20" s="114"/>
    </row>
    <row r="21" spans="1:19" ht="60" x14ac:dyDescent="0.25">
      <c r="A21" s="26" t="s">
        <v>22</v>
      </c>
      <c r="B21" s="41" t="s">
        <v>36</v>
      </c>
      <c r="C21" s="42" t="s">
        <v>196</v>
      </c>
      <c r="D21" s="178" t="s">
        <v>46</v>
      </c>
      <c r="E21" s="179"/>
      <c r="F21" s="27" t="s">
        <v>56</v>
      </c>
      <c r="G21" s="43">
        <v>2400</v>
      </c>
      <c r="H21" s="100"/>
      <c r="I21" s="106"/>
      <c r="J21" s="6">
        <f t="shared" si="2"/>
        <v>0</v>
      </c>
      <c r="K21" s="31">
        <f t="shared" si="0"/>
        <v>0</v>
      </c>
      <c r="L21" s="6">
        <f>G21*J21</f>
        <v>0</v>
      </c>
      <c r="M21" s="117"/>
      <c r="N21" s="117"/>
      <c r="O21" s="113"/>
      <c r="P21" s="108"/>
      <c r="Q21" s="108"/>
      <c r="R21" s="108"/>
      <c r="S21" s="114"/>
    </row>
    <row r="22" spans="1:19" ht="45" x14ac:dyDescent="0.25">
      <c r="A22" s="26" t="s">
        <v>23</v>
      </c>
      <c r="B22" s="41" t="s">
        <v>35</v>
      </c>
      <c r="C22" s="42" t="s">
        <v>197</v>
      </c>
      <c r="D22" s="178" t="s">
        <v>47</v>
      </c>
      <c r="E22" s="179"/>
      <c r="F22" s="27" t="s">
        <v>56</v>
      </c>
      <c r="G22" s="43">
        <v>2400</v>
      </c>
      <c r="H22" s="100"/>
      <c r="I22" s="106"/>
      <c r="J22" s="6">
        <f t="shared" si="2"/>
        <v>0</v>
      </c>
      <c r="K22" s="31">
        <f t="shared" si="0"/>
        <v>0</v>
      </c>
      <c r="L22" s="6">
        <f>G22*J22</f>
        <v>0</v>
      </c>
      <c r="M22" s="117"/>
      <c r="N22" s="117"/>
      <c r="O22" s="113"/>
      <c r="P22" s="108"/>
      <c r="Q22" s="108"/>
      <c r="R22" s="108"/>
      <c r="S22" s="114"/>
    </row>
    <row r="23" spans="1:19" ht="45" x14ac:dyDescent="0.25">
      <c r="A23" s="26" t="s">
        <v>226</v>
      </c>
      <c r="B23" s="25" t="s">
        <v>205</v>
      </c>
      <c r="C23" s="28" t="s">
        <v>197</v>
      </c>
      <c r="D23" s="180" t="s">
        <v>48</v>
      </c>
      <c r="E23" s="180"/>
      <c r="F23" s="7" t="s">
        <v>56</v>
      </c>
      <c r="G23" s="7">
        <v>1600</v>
      </c>
      <c r="H23" s="100"/>
      <c r="I23" s="106"/>
      <c r="J23" s="6">
        <f t="shared" ref="J23" si="3">H23*(I23+1)</f>
        <v>0</v>
      </c>
      <c r="K23" s="31">
        <f t="shared" si="0"/>
        <v>0</v>
      </c>
      <c r="L23" s="6">
        <f>G23*J23</f>
        <v>0</v>
      </c>
      <c r="M23" s="6"/>
      <c r="N23" s="6"/>
      <c r="O23" s="108"/>
      <c r="P23" s="108"/>
      <c r="Q23" s="108"/>
      <c r="R23" s="108"/>
      <c r="S23" s="114"/>
    </row>
    <row r="24" spans="1:19" x14ac:dyDescent="0.25">
      <c r="A24" s="26" t="s">
        <v>227</v>
      </c>
      <c r="B24" s="25">
        <v>73443</v>
      </c>
      <c r="C24" s="28" t="s">
        <v>228</v>
      </c>
      <c r="D24" s="180" t="s">
        <v>229</v>
      </c>
      <c r="E24" s="180"/>
      <c r="F24" s="27" t="s">
        <v>56</v>
      </c>
      <c r="G24" s="7">
        <v>600</v>
      </c>
      <c r="H24" s="100"/>
      <c r="I24" s="106"/>
      <c r="J24" s="6">
        <v>0</v>
      </c>
      <c r="K24" s="31">
        <v>0</v>
      </c>
      <c r="L24" s="6">
        <v>0</v>
      </c>
      <c r="M24" s="122"/>
      <c r="N24" s="122"/>
      <c r="O24" s="123"/>
      <c r="P24" s="108"/>
      <c r="Q24" s="108"/>
      <c r="R24" s="108"/>
      <c r="S24" s="114"/>
    </row>
    <row r="25" spans="1:19" ht="45" x14ac:dyDescent="0.25">
      <c r="A25" s="26" t="s">
        <v>230</v>
      </c>
      <c r="B25" s="25">
        <v>71192</v>
      </c>
      <c r="C25" s="28" t="s">
        <v>231</v>
      </c>
      <c r="D25" s="180" t="s">
        <v>235</v>
      </c>
      <c r="E25" s="180"/>
      <c r="F25" s="7" t="s">
        <v>56</v>
      </c>
      <c r="G25" s="7">
        <v>400</v>
      </c>
      <c r="H25" s="100"/>
      <c r="I25" s="106"/>
      <c r="J25" s="6">
        <v>0</v>
      </c>
      <c r="K25" s="31">
        <v>0</v>
      </c>
      <c r="L25" s="6">
        <v>0</v>
      </c>
      <c r="M25" s="122"/>
      <c r="N25" s="122"/>
      <c r="O25" s="123"/>
      <c r="P25" s="108"/>
      <c r="Q25" s="108"/>
      <c r="R25" s="108"/>
      <c r="S25" s="114"/>
    </row>
    <row r="26" spans="1:19" ht="30.75" thickBot="1" x14ac:dyDescent="0.3">
      <c r="A26" s="29" t="s">
        <v>232</v>
      </c>
      <c r="B26" s="37">
        <v>43522</v>
      </c>
      <c r="C26" s="39" t="s">
        <v>233</v>
      </c>
      <c r="D26" s="181" t="s">
        <v>234</v>
      </c>
      <c r="E26" s="181"/>
      <c r="F26" s="17" t="s">
        <v>56</v>
      </c>
      <c r="G26" s="17">
        <v>40</v>
      </c>
      <c r="H26" s="101"/>
      <c r="I26" s="107"/>
      <c r="J26" s="20">
        <v>0</v>
      </c>
      <c r="K26" s="32">
        <v>0</v>
      </c>
      <c r="L26" s="20">
        <v>0</v>
      </c>
      <c r="M26" s="20"/>
      <c r="N26" s="20"/>
      <c r="O26" s="110"/>
      <c r="P26" s="110"/>
      <c r="Q26" s="110"/>
      <c r="R26" s="110"/>
      <c r="S26" s="162"/>
    </row>
    <row r="27" spans="1:19" s="4" customFormat="1" ht="14.25" customHeight="1" thickBot="1" x14ac:dyDescent="0.3">
      <c r="A27" s="8"/>
      <c r="B27" s="8"/>
      <c r="C27" s="9"/>
      <c r="D27" s="9"/>
      <c r="E27" s="10"/>
      <c r="F27" s="11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s="4" customFormat="1" ht="18.75" customHeight="1" x14ac:dyDescent="0.25">
      <c r="A28" s="165" t="s">
        <v>113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7"/>
      <c r="S28" s="86"/>
    </row>
    <row r="29" spans="1:19" s="4" customFormat="1" ht="15.75" x14ac:dyDescent="0.25">
      <c r="A29" s="74" t="s">
        <v>59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  <c r="Q29" s="168">
        <f>SUM(K12:K26)</f>
        <v>0</v>
      </c>
      <c r="R29" s="169"/>
      <c r="S29" s="87"/>
    </row>
    <row r="30" spans="1:19" ht="15.75" x14ac:dyDescent="0.25">
      <c r="A30" s="67" t="s">
        <v>15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168">
        <f>Q31-Q29</f>
        <v>0</v>
      </c>
      <c r="R30" s="169"/>
      <c r="S30" s="87"/>
    </row>
    <row r="31" spans="1:19" ht="16.5" thickBot="1" x14ac:dyDescent="0.3">
      <c r="A31" s="70" t="s">
        <v>58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2"/>
      <c r="Q31" s="170">
        <f>SUM(L12:L26)</f>
        <v>0</v>
      </c>
      <c r="R31" s="171"/>
      <c r="S31" s="87"/>
    </row>
    <row r="32" spans="1:19" ht="24" customHeight="1" x14ac:dyDescent="0.25">
      <c r="A32" s="5"/>
      <c r="B32" s="5"/>
      <c r="C32" s="5"/>
      <c r="D32" s="5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 t="s">
        <v>216</v>
      </c>
      <c r="R32" s="13"/>
      <c r="S32" s="59"/>
    </row>
    <row r="33" spans="1:19" ht="24" customHeight="1" x14ac:dyDescent="0.25">
      <c r="A33" s="5"/>
      <c r="B33" s="5"/>
      <c r="C33" s="95" t="s">
        <v>38</v>
      </c>
      <c r="D33" s="5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 ht="24" customHeight="1" x14ac:dyDescent="0.25">
      <c r="A34" s="5"/>
      <c r="B34" s="5"/>
      <c r="C34" s="95"/>
      <c r="D34" s="5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1:19" ht="24" customHeight="1" thickBot="1" x14ac:dyDescent="0.3">
      <c r="A35" s="5"/>
      <c r="B35" s="5"/>
      <c r="C35" s="95"/>
      <c r="D35" s="5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1:19" ht="42" customHeight="1" thickBot="1" x14ac:dyDescent="0.3">
      <c r="A36" s="5"/>
      <c r="B36" s="5"/>
      <c r="C36" s="176" t="s">
        <v>126</v>
      </c>
      <c r="D36" s="177"/>
      <c r="E36" s="200" t="s">
        <v>212</v>
      </c>
      <c r="F36" s="200"/>
      <c r="G36" s="201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19" ht="91.15" customHeight="1" x14ac:dyDescent="0.25">
      <c r="C37" s="211" t="s">
        <v>61</v>
      </c>
      <c r="D37" s="212"/>
      <c r="E37" s="209" t="s">
        <v>11</v>
      </c>
      <c r="F37" s="209"/>
      <c r="G37" s="210"/>
      <c r="H37" s="88"/>
      <c r="I37" s="88"/>
      <c r="J37" s="88"/>
      <c r="K37" s="88"/>
      <c r="L37" s="88"/>
      <c r="M37" s="88"/>
      <c r="N37" s="88"/>
      <c r="O37" s="59"/>
      <c r="P37" s="59"/>
      <c r="Q37" s="59"/>
      <c r="R37" s="59"/>
      <c r="S37" s="59"/>
    </row>
    <row r="38" spans="1:19" ht="115.9" customHeight="1" x14ac:dyDescent="0.25">
      <c r="C38" s="213" t="s">
        <v>39</v>
      </c>
      <c r="D38" s="214"/>
      <c r="E38" s="172" t="s">
        <v>11</v>
      </c>
      <c r="F38" s="172"/>
      <c r="G38" s="173"/>
      <c r="H38" s="88"/>
      <c r="I38" s="88"/>
      <c r="J38" s="88"/>
      <c r="K38" s="88"/>
      <c r="L38" s="88"/>
      <c r="M38" s="88"/>
      <c r="N38" s="88"/>
      <c r="O38" s="59"/>
      <c r="P38" s="59"/>
      <c r="Q38" s="59"/>
      <c r="R38" s="59"/>
      <c r="S38" s="59"/>
    </row>
    <row r="39" spans="1:19" ht="41.45" customHeight="1" x14ac:dyDescent="0.25">
      <c r="C39" s="163" t="s">
        <v>37</v>
      </c>
      <c r="D39" s="164"/>
      <c r="E39" s="172" t="s">
        <v>11</v>
      </c>
      <c r="F39" s="172"/>
      <c r="G39" s="173"/>
      <c r="H39" s="88"/>
      <c r="I39" s="88"/>
      <c r="J39" s="88"/>
      <c r="K39" s="88"/>
      <c r="L39" s="88"/>
      <c r="M39" s="88"/>
      <c r="N39" s="88"/>
      <c r="O39" s="59"/>
      <c r="P39" s="59"/>
      <c r="Q39" s="59"/>
      <c r="R39" s="59"/>
      <c r="S39" s="59"/>
    </row>
    <row r="40" spans="1:19" ht="41.45" customHeight="1" x14ac:dyDescent="0.25">
      <c r="C40" s="174" t="s">
        <v>176</v>
      </c>
      <c r="D40" s="175"/>
      <c r="E40" s="172" t="s">
        <v>11</v>
      </c>
      <c r="F40" s="172"/>
      <c r="G40" s="173"/>
      <c r="H40" s="88"/>
      <c r="I40" s="88"/>
      <c r="J40" s="88"/>
      <c r="K40" s="88"/>
      <c r="L40" s="88"/>
      <c r="M40" s="88"/>
      <c r="N40" s="88"/>
      <c r="O40" s="59"/>
      <c r="P40" s="59"/>
      <c r="Q40" s="59"/>
      <c r="R40" s="59"/>
      <c r="S40" s="59"/>
    </row>
    <row r="41" spans="1:19" ht="41.45" customHeight="1" x14ac:dyDescent="0.25">
      <c r="C41" s="163" t="s">
        <v>62</v>
      </c>
      <c r="D41" s="164"/>
      <c r="E41" s="172" t="s">
        <v>11</v>
      </c>
      <c r="F41" s="172"/>
      <c r="G41" s="173"/>
      <c r="H41" s="88"/>
      <c r="I41" s="88"/>
      <c r="J41" s="88"/>
      <c r="K41" s="88"/>
      <c r="L41" s="88"/>
      <c r="M41" s="88"/>
      <c r="N41" s="88"/>
      <c r="O41" s="59"/>
      <c r="P41" s="59"/>
      <c r="Q41" s="59"/>
      <c r="R41" s="59"/>
      <c r="S41" s="59"/>
    </row>
    <row r="42" spans="1:19" ht="41.45" customHeight="1" x14ac:dyDescent="0.25">
      <c r="C42" s="163" t="s">
        <v>63</v>
      </c>
      <c r="D42" s="164"/>
      <c r="E42" s="172" t="s">
        <v>11</v>
      </c>
      <c r="F42" s="172"/>
      <c r="G42" s="173"/>
      <c r="H42" s="88"/>
      <c r="I42" s="88"/>
      <c r="J42" s="88"/>
      <c r="K42" s="88"/>
      <c r="L42" s="88"/>
      <c r="M42" s="88"/>
      <c r="N42" s="88"/>
      <c r="O42" s="59"/>
      <c r="P42" s="59"/>
      <c r="Q42" s="59"/>
      <c r="R42" s="59"/>
      <c r="S42" s="59"/>
    </row>
    <row r="43" spans="1:19" ht="21" customHeight="1" x14ac:dyDescent="0.25">
      <c r="C43" s="163" t="s">
        <v>272</v>
      </c>
      <c r="D43" s="202"/>
      <c r="E43" s="172" t="s">
        <v>11</v>
      </c>
      <c r="F43" s="172"/>
      <c r="G43" s="173"/>
      <c r="H43" s="88"/>
      <c r="I43" s="88"/>
      <c r="J43" s="88"/>
      <c r="K43" s="88"/>
      <c r="L43" s="88"/>
      <c r="M43" s="88"/>
      <c r="N43" s="88"/>
      <c r="O43" s="59"/>
      <c r="P43" s="59"/>
      <c r="Q43" s="59"/>
      <c r="R43" s="59"/>
      <c r="S43" s="59"/>
    </row>
    <row r="44" spans="1:19" ht="70.900000000000006" customHeight="1" x14ac:dyDescent="0.25">
      <c r="C44" s="163" t="s">
        <v>177</v>
      </c>
      <c r="D44" s="164"/>
      <c r="E44" s="172" t="s">
        <v>11</v>
      </c>
      <c r="F44" s="172"/>
      <c r="G44" s="173"/>
      <c r="H44" s="88"/>
      <c r="I44" s="88"/>
      <c r="J44" s="88"/>
      <c r="K44" s="88"/>
      <c r="L44" s="88"/>
      <c r="M44" s="88"/>
      <c r="N44" s="88"/>
      <c r="O44" s="59"/>
      <c r="P44" s="59"/>
      <c r="Q44" s="59"/>
      <c r="R44" s="59"/>
      <c r="S44" s="59"/>
    </row>
    <row r="45" spans="1:19" ht="42.6" customHeight="1" thickBot="1" x14ac:dyDescent="0.3">
      <c r="C45" s="203" t="s">
        <v>64</v>
      </c>
      <c r="D45" s="204"/>
      <c r="E45" s="206" t="s">
        <v>11</v>
      </c>
      <c r="F45" s="207"/>
      <c r="G45" s="208"/>
      <c r="H45" s="88"/>
      <c r="I45" s="88"/>
      <c r="J45" s="88"/>
      <c r="K45" s="88"/>
      <c r="L45" s="88"/>
      <c r="M45" s="88"/>
      <c r="N45" s="88"/>
      <c r="O45" s="59"/>
      <c r="P45" s="59"/>
      <c r="Q45" s="59"/>
      <c r="R45" s="59"/>
      <c r="S45" s="59"/>
    </row>
  </sheetData>
  <sheetProtection formatCells="0" formatColumns="0" formatRows="0" insertColumns="0" insertRows="0"/>
  <mergeCells count="50">
    <mergeCell ref="C45:D45"/>
    <mergeCell ref="A7:R7"/>
    <mergeCell ref="E45:G45"/>
    <mergeCell ref="E37:G37"/>
    <mergeCell ref="E42:G42"/>
    <mergeCell ref="E44:G44"/>
    <mergeCell ref="C37:D37"/>
    <mergeCell ref="C38:D38"/>
    <mergeCell ref="E38:G38"/>
    <mergeCell ref="A8:T8"/>
    <mergeCell ref="D17:E17"/>
    <mergeCell ref="D18:E18"/>
    <mergeCell ref="D19:E19"/>
    <mergeCell ref="D21:E21"/>
    <mergeCell ref="D26:E26"/>
    <mergeCell ref="A10:S10"/>
    <mergeCell ref="C39:D39"/>
    <mergeCell ref="A2:R2"/>
    <mergeCell ref="E3:R3"/>
    <mergeCell ref="E5:R5"/>
    <mergeCell ref="A3:D3"/>
    <mergeCell ref="A5:D5"/>
    <mergeCell ref="A4:D4"/>
    <mergeCell ref="E4:R4"/>
    <mergeCell ref="D11:E11"/>
    <mergeCell ref="D12:E12"/>
    <mergeCell ref="D13:E13"/>
    <mergeCell ref="D14:E14"/>
    <mergeCell ref="D15:E15"/>
    <mergeCell ref="D22:E22"/>
    <mergeCell ref="D16:E16"/>
    <mergeCell ref="D24:E24"/>
    <mergeCell ref="D20:E20"/>
    <mergeCell ref="D23:E23"/>
    <mergeCell ref="D25:E25"/>
    <mergeCell ref="C42:D42"/>
    <mergeCell ref="C44:D44"/>
    <mergeCell ref="A28:R28"/>
    <mergeCell ref="Q30:R30"/>
    <mergeCell ref="Q31:R31"/>
    <mergeCell ref="E39:G39"/>
    <mergeCell ref="C41:D41"/>
    <mergeCell ref="C40:D40"/>
    <mergeCell ref="E40:G40"/>
    <mergeCell ref="E41:G41"/>
    <mergeCell ref="C36:D36"/>
    <mergeCell ref="Q29:R29"/>
    <mergeCell ref="E36:G36"/>
    <mergeCell ref="C43:D43"/>
    <mergeCell ref="E43:G43"/>
  </mergeCells>
  <phoneticPr fontId="8" type="noConversion"/>
  <printOptions horizontalCentered="1"/>
  <pageMargins left="0.25" right="0.25" top="0.75" bottom="0.75" header="0.3" footer="0.3"/>
  <pageSetup paperSize="9" scale="50" fitToHeight="0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AA05-16CB-45D1-A0BC-96F3ABC60B9D}">
  <sheetPr>
    <tabColor rgb="FFFF0000"/>
    <pageSetUpPr fitToPage="1"/>
  </sheetPr>
  <dimension ref="A1:U35"/>
  <sheetViews>
    <sheetView topLeftCell="A16" zoomScale="70" zoomScaleNormal="70" workbookViewId="0">
      <selection activeCell="F36" sqref="F36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4" width="14.28515625" style="2" customWidth="1"/>
    <col min="5" max="5" width="14" style="2" customWidth="1"/>
    <col min="6" max="6" width="19.85546875" style="2" bestFit="1" customWidth="1"/>
    <col min="7" max="7" width="14.85546875" style="2" customWidth="1"/>
    <col min="8" max="8" width="12.7109375" style="2" customWidth="1"/>
    <col min="9" max="9" width="16.28515625" style="2" customWidth="1"/>
    <col min="10" max="12" width="16.7109375" style="2" customWidth="1"/>
    <col min="13" max="13" width="12.7109375" style="2" customWidth="1"/>
    <col min="14" max="14" width="12" style="2" customWidth="1"/>
    <col min="15" max="15" width="14.5703125" style="2" customWidth="1"/>
    <col min="16" max="16" width="11" style="3" customWidth="1"/>
    <col min="17" max="17" width="13.42578125" style="3" customWidth="1"/>
    <col min="18" max="18" width="11.42578125" style="2" customWidth="1"/>
    <col min="19" max="16384" width="9.140625" style="2"/>
  </cols>
  <sheetData>
    <row r="1" spans="1:21" ht="15.75" thickBot="1" x14ac:dyDescent="0.3">
      <c r="Q1" s="3" t="s">
        <v>95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7"/>
    </row>
    <row r="3" spans="1:21" s="21" customFormat="1" ht="31.15" customHeight="1" x14ac:dyDescent="0.2">
      <c r="A3" s="192" t="s">
        <v>9</v>
      </c>
      <c r="B3" s="193"/>
      <c r="C3" s="193"/>
      <c r="D3" s="188" t="s">
        <v>16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9"/>
    </row>
    <row r="4" spans="1:21" s="21" customFormat="1" ht="31.15" customHeight="1" x14ac:dyDescent="0.2">
      <c r="A4" s="192" t="s">
        <v>14</v>
      </c>
      <c r="B4" s="193"/>
      <c r="C4" s="193"/>
      <c r="D4" s="188" t="s">
        <v>208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</row>
    <row r="5" spans="1:21" s="21" customFormat="1" ht="27" customHeight="1" thickBot="1" x14ac:dyDescent="0.25">
      <c r="A5" s="195" t="s">
        <v>10</v>
      </c>
      <c r="B5" s="196"/>
      <c r="C5" s="196"/>
      <c r="D5" s="190" t="s">
        <v>11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96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D9" s="1"/>
    </row>
    <row r="10" spans="1:21" ht="17.25" customHeight="1" x14ac:dyDescent="0.3">
      <c r="A10" s="246" t="s">
        <v>147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8"/>
    </row>
    <row r="11" spans="1:21" ht="122.45" customHeight="1" x14ac:dyDescent="0.25">
      <c r="A11" s="16" t="s">
        <v>7</v>
      </c>
      <c r="B11" s="38" t="s">
        <v>8</v>
      </c>
      <c r="C11" s="24" t="s">
        <v>112</v>
      </c>
      <c r="D11" s="81" t="s">
        <v>116</v>
      </c>
      <c r="E11" s="82" t="s">
        <v>123</v>
      </c>
      <c r="F11" s="82" t="s">
        <v>117</v>
      </c>
      <c r="G11" s="82" t="s">
        <v>118</v>
      </c>
      <c r="H11" s="83" t="s">
        <v>124</v>
      </c>
      <c r="I11" s="83" t="s">
        <v>125</v>
      </c>
      <c r="J11" s="83" t="s">
        <v>119</v>
      </c>
      <c r="K11" s="153" t="s">
        <v>246</v>
      </c>
      <c r="L11" s="153" t="s">
        <v>263</v>
      </c>
      <c r="M11" s="84" t="s">
        <v>120</v>
      </c>
      <c r="N11" s="82" t="s">
        <v>17</v>
      </c>
      <c r="O11" s="82" t="s">
        <v>121</v>
      </c>
      <c r="P11" s="82" t="s">
        <v>122</v>
      </c>
      <c r="Q11" s="85" t="s">
        <v>60</v>
      </c>
    </row>
    <row r="12" spans="1:21" ht="122.45" customHeight="1" x14ac:dyDescent="0.25">
      <c r="A12" s="26" t="s">
        <v>1</v>
      </c>
      <c r="B12" s="54">
        <v>1083</v>
      </c>
      <c r="C12" s="49" t="s">
        <v>253</v>
      </c>
      <c r="D12" s="27" t="s">
        <v>56</v>
      </c>
      <c r="E12" s="36">
        <v>600</v>
      </c>
      <c r="F12" s="100"/>
      <c r="G12" s="106"/>
      <c r="H12" s="6">
        <f>F12*(G12+1)</f>
        <v>0</v>
      </c>
      <c r="I12" s="31">
        <f>E12*F12</f>
        <v>0</v>
      </c>
      <c r="J12" s="6">
        <f>E12*H12</f>
        <v>0</v>
      </c>
      <c r="K12" s="6"/>
      <c r="L12" s="6"/>
      <c r="M12" s="108"/>
      <c r="N12" s="108"/>
      <c r="O12" s="108"/>
      <c r="P12" s="108"/>
      <c r="Q12" s="109"/>
    </row>
    <row r="13" spans="1:21" ht="119.45" customHeight="1" x14ac:dyDescent="0.25">
      <c r="A13" s="26" t="s">
        <v>2</v>
      </c>
      <c r="B13" s="54">
        <v>40055</v>
      </c>
      <c r="C13" s="49" t="s">
        <v>94</v>
      </c>
      <c r="D13" s="27" t="s">
        <v>56</v>
      </c>
      <c r="E13" s="36">
        <v>720</v>
      </c>
      <c r="F13" s="100"/>
      <c r="G13" s="106"/>
      <c r="H13" s="6">
        <f>F13*(G13+1)</f>
        <v>0</v>
      </c>
      <c r="I13" s="31">
        <f>E13*F13</f>
        <v>0</v>
      </c>
      <c r="J13" s="6">
        <f>E13*H13</f>
        <v>0</v>
      </c>
      <c r="K13" s="6"/>
      <c r="L13" s="6"/>
      <c r="M13" s="108"/>
      <c r="N13" s="108"/>
      <c r="O13" s="108"/>
      <c r="P13" s="108"/>
      <c r="Q13" s="109"/>
    </row>
    <row r="14" spans="1:21" ht="119.45" customHeight="1" thickBot="1" x14ac:dyDescent="0.3">
      <c r="A14" s="29" t="s">
        <v>3</v>
      </c>
      <c r="B14" s="64">
        <v>40056</v>
      </c>
      <c r="C14" s="53" t="s">
        <v>93</v>
      </c>
      <c r="D14" s="46" t="s">
        <v>56</v>
      </c>
      <c r="E14" s="93">
        <v>6200</v>
      </c>
      <c r="F14" s="101"/>
      <c r="G14" s="107"/>
      <c r="H14" s="112">
        <f>F14*(G14+1)</f>
        <v>0</v>
      </c>
      <c r="I14" s="115">
        <f>E14*F14</f>
        <v>0</v>
      </c>
      <c r="J14" s="112">
        <f>E14*H14</f>
        <v>0</v>
      </c>
      <c r="K14" s="112"/>
      <c r="L14" s="112"/>
      <c r="M14" s="110"/>
      <c r="N14" s="110"/>
      <c r="O14" s="110"/>
      <c r="P14" s="110"/>
      <c r="Q14" s="111"/>
    </row>
    <row r="15" spans="1:21" s="4" customFormat="1" ht="14.25" customHeight="1" thickBot="1" x14ac:dyDescent="0.3">
      <c r="A15" s="8"/>
      <c r="B15" s="8"/>
      <c r="C15" s="9"/>
      <c r="D15" s="11"/>
      <c r="E15" s="8"/>
      <c r="F15" s="8"/>
      <c r="G15" s="8"/>
      <c r="H15" s="8"/>
      <c r="I15" s="8"/>
      <c r="J15" s="8"/>
      <c r="K15" s="8"/>
      <c r="L15" s="8"/>
      <c r="M15" s="8"/>
      <c r="N15" s="12"/>
      <c r="O15" s="12"/>
      <c r="P15" s="12"/>
      <c r="Q15" s="12"/>
    </row>
    <row r="16" spans="1:21" s="4" customFormat="1" ht="18.75" customHeight="1" x14ac:dyDescent="0.25">
      <c r="A16" s="165" t="s">
        <v>147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7"/>
    </row>
    <row r="17" spans="1:17" s="4" customFormat="1" ht="15.75" x14ac:dyDescent="0.25">
      <c r="A17" s="74" t="s">
        <v>59</v>
      </c>
      <c r="B17" s="75"/>
      <c r="C17" s="75"/>
      <c r="D17" s="75"/>
      <c r="E17" s="75"/>
      <c r="F17" s="75"/>
      <c r="G17" s="75"/>
      <c r="H17" s="75"/>
      <c r="I17" s="76"/>
      <c r="J17" s="168">
        <f>SUM(I13:I14)</f>
        <v>0</v>
      </c>
      <c r="K17" s="282"/>
      <c r="L17" s="282"/>
      <c r="M17" s="169"/>
    </row>
    <row r="18" spans="1:17" ht="15.75" x14ac:dyDescent="0.25">
      <c r="A18" s="67" t="s">
        <v>15</v>
      </c>
      <c r="B18" s="68"/>
      <c r="C18" s="68"/>
      <c r="D18" s="68"/>
      <c r="E18" s="68"/>
      <c r="F18" s="68"/>
      <c r="G18" s="68"/>
      <c r="H18" s="68"/>
      <c r="I18" s="69"/>
      <c r="J18" s="168">
        <f>J19-J17</f>
        <v>0</v>
      </c>
      <c r="K18" s="282"/>
      <c r="L18" s="282"/>
      <c r="M18" s="169"/>
      <c r="N18" s="4"/>
      <c r="O18" s="4"/>
      <c r="P18" s="4"/>
      <c r="Q18" s="4"/>
    </row>
    <row r="19" spans="1:17" ht="16.5" thickBot="1" x14ac:dyDescent="0.3">
      <c r="A19" s="70" t="s">
        <v>58</v>
      </c>
      <c r="B19" s="71"/>
      <c r="C19" s="71"/>
      <c r="D19" s="71"/>
      <c r="E19" s="71"/>
      <c r="F19" s="71"/>
      <c r="G19" s="71"/>
      <c r="H19" s="71"/>
      <c r="I19" s="72"/>
      <c r="J19" s="170">
        <f>SUM(J13:J14)</f>
        <v>0</v>
      </c>
      <c r="K19" s="283"/>
      <c r="L19" s="283"/>
      <c r="M19" s="171"/>
      <c r="N19" s="4"/>
      <c r="O19" s="4"/>
      <c r="P19" s="4"/>
      <c r="Q19" s="4"/>
    </row>
    <row r="20" spans="1:17" ht="24" customHeight="1" x14ac:dyDescent="0.25">
      <c r="A20" s="5"/>
      <c r="B20" s="5"/>
      <c r="C20" s="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4"/>
      <c r="O20" s="4"/>
      <c r="P20" s="4"/>
      <c r="Q20" s="4"/>
    </row>
    <row r="21" spans="1:17" ht="21.75" customHeight="1" x14ac:dyDescent="0.25">
      <c r="C21" s="95" t="s">
        <v>38</v>
      </c>
      <c r="P21" s="2"/>
      <c r="Q21" s="2"/>
    </row>
    <row r="22" spans="1:17" ht="21.75" customHeight="1" thickBot="1" x14ac:dyDescent="0.3">
      <c r="C22" s="95"/>
      <c r="P22" s="2"/>
      <c r="Q22" s="2"/>
    </row>
    <row r="23" spans="1:17" ht="41.45" customHeight="1" thickBot="1" x14ac:dyDescent="0.3">
      <c r="C23" s="176" t="s">
        <v>149</v>
      </c>
      <c r="D23" s="263"/>
      <c r="E23" s="177"/>
      <c r="F23" s="200" t="s">
        <v>135</v>
      </c>
      <c r="G23" s="201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48.75" customHeight="1" x14ac:dyDescent="0.25">
      <c r="C24" s="249" t="s">
        <v>86</v>
      </c>
      <c r="D24" s="264"/>
      <c r="E24" s="264"/>
      <c r="F24" s="242" t="s">
        <v>11</v>
      </c>
      <c r="G24" s="210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3.5" customHeight="1" x14ac:dyDescent="0.25">
      <c r="C25" s="163" t="s">
        <v>92</v>
      </c>
      <c r="D25" s="255"/>
      <c r="E25" s="255"/>
      <c r="F25" s="243" t="s">
        <v>11</v>
      </c>
      <c r="G25" s="173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64.5" customHeight="1" x14ac:dyDescent="0.25">
      <c r="C26" s="163" t="s">
        <v>215</v>
      </c>
      <c r="D26" s="255"/>
      <c r="E26" s="255"/>
      <c r="F26" s="243" t="s">
        <v>11</v>
      </c>
      <c r="G26" s="173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ht="72" customHeight="1" x14ac:dyDescent="0.25">
      <c r="C27" s="163" t="s">
        <v>214</v>
      </c>
      <c r="D27" s="255"/>
      <c r="E27" s="255"/>
      <c r="F27" s="243" t="s">
        <v>11</v>
      </c>
      <c r="G27" s="173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21.75" customHeight="1" x14ac:dyDescent="0.25">
      <c r="C28" s="163" t="s">
        <v>204</v>
      </c>
      <c r="D28" s="255"/>
      <c r="E28" s="255"/>
      <c r="F28" s="243" t="s">
        <v>11</v>
      </c>
      <c r="G28" s="173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36" customHeight="1" x14ac:dyDescent="0.25">
      <c r="C29" s="163" t="s">
        <v>180</v>
      </c>
      <c r="D29" s="255"/>
      <c r="E29" s="255"/>
      <c r="F29" s="243" t="s">
        <v>11</v>
      </c>
      <c r="G29" s="173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ht="17.25" customHeight="1" x14ac:dyDescent="0.25">
      <c r="C30" s="163" t="s">
        <v>148</v>
      </c>
      <c r="D30" s="255"/>
      <c r="E30" s="255"/>
      <c r="F30" s="243" t="s">
        <v>11</v>
      </c>
      <c r="G30" s="173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ht="20.25" customHeight="1" thickBot="1" x14ac:dyDescent="0.3">
      <c r="C31" s="271" t="s">
        <v>37</v>
      </c>
      <c r="D31" s="272"/>
      <c r="E31" s="272"/>
      <c r="F31" s="244" t="s">
        <v>11</v>
      </c>
      <c r="G31" s="245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ht="15.75" x14ac:dyDescent="0.25">
      <c r="C32" s="35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</row>
    <row r="33" spans="3:3" ht="15.75" x14ac:dyDescent="0.25">
      <c r="C33" s="35"/>
    </row>
    <row r="34" spans="3:3" ht="15.75" x14ac:dyDescent="0.25">
      <c r="C34" s="35"/>
    </row>
    <row r="35" spans="3:3" ht="15.75" x14ac:dyDescent="0.25">
      <c r="C35" s="35"/>
    </row>
  </sheetData>
  <sheetProtection formatCells="0" formatColumns="0" formatRows="0" insertColumns="0" insertRows="0"/>
  <mergeCells count="32">
    <mergeCell ref="A2:Q2"/>
    <mergeCell ref="A3:C3"/>
    <mergeCell ref="D3:Q3"/>
    <mergeCell ref="A4:C4"/>
    <mergeCell ref="D4:Q4"/>
    <mergeCell ref="A7:Q7"/>
    <mergeCell ref="A10:Q10"/>
    <mergeCell ref="A5:C5"/>
    <mergeCell ref="D5:Q5"/>
    <mergeCell ref="A8:U8"/>
    <mergeCell ref="A16:M16"/>
    <mergeCell ref="C24:E24"/>
    <mergeCell ref="C25:E25"/>
    <mergeCell ref="C30:E30"/>
    <mergeCell ref="F24:G24"/>
    <mergeCell ref="F23:G23"/>
    <mergeCell ref="F25:G25"/>
    <mergeCell ref="F26:G26"/>
    <mergeCell ref="F27:G27"/>
    <mergeCell ref="F29:G29"/>
    <mergeCell ref="F30:G30"/>
    <mergeCell ref="C23:E23"/>
    <mergeCell ref="C28:E28"/>
    <mergeCell ref="J17:M17"/>
    <mergeCell ref="J18:M18"/>
    <mergeCell ref="J19:M19"/>
    <mergeCell ref="F28:G28"/>
    <mergeCell ref="C26:E26"/>
    <mergeCell ref="C27:E27"/>
    <mergeCell ref="C29:E29"/>
    <mergeCell ref="C31:E31"/>
    <mergeCell ref="F31:G31"/>
  </mergeCells>
  <printOptions horizontalCentered="1"/>
  <pageMargins left="0.25" right="0.25" top="0.75" bottom="0.75" header="0.3" footer="0.3"/>
  <pageSetup paperSize="9" scale="49" fitToHeight="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E4ED-9352-4A18-92A8-97C699209F21}">
  <sheetPr>
    <tabColor rgb="FFFF0000"/>
    <pageSetUpPr fitToPage="1"/>
  </sheetPr>
  <dimension ref="A1:U32"/>
  <sheetViews>
    <sheetView topLeftCell="A10" zoomScale="70" zoomScaleNormal="70" workbookViewId="0">
      <selection activeCell="R19" sqref="R19"/>
    </sheetView>
  </sheetViews>
  <sheetFormatPr defaultColWidth="9.140625" defaultRowHeight="15" x14ac:dyDescent="0.25"/>
  <cols>
    <col min="1" max="1" width="4.42578125" style="2" customWidth="1"/>
    <col min="2" max="2" width="6.5703125" style="2" customWidth="1"/>
    <col min="3" max="3" width="56.28515625" style="2" customWidth="1"/>
    <col min="4" max="4" width="21" style="2" customWidth="1"/>
    <col min="5" max="5" width="14" style="2" customWidth="1"/>
    <col min="6" max="7" width="14.85546875" style="2" customWidth="1"/>
    <col min="8" max="8" width="12.7109375" style="2" customWidth="1"/>
    <col min="9" max="9" width="15.42578125" style="2" customWidth="1"/>
    <col min="10" max="12" width="13.42578125" style="2" customWidth="1"/>
    <col min="13" max="13" width="12.7109375" style="2" customWidth="1"/>
    <col min="14" max="14" width="12" style="2" customWidth="1"/>
    <col min="15" max="15" width="17.7109375" style="2" customWidth="1"/>
    <col min="16" max="16" width="11" style="3" customWidth="1"/>
    <col min="17" max="17" width="13.42578125" style="3" customWidth="1"/>
    <col min="18" max="18" width="11.42578125" style="2" customWidth="1"/>
    <col min="19" max="16384" width="9.140625" style="2"/>
  </cols>
  <sheetData>
    <row r="1" spans="1:21" ht="15.75" thickBot="1" x14ac:dyDescent="0.3">
      <c r="Q1" s="3" t="s">
        <v>13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7"/>
    </row>
    <row r="3" spans="1:21" s="21" customFormat="1" ht="31.15" customHeight="1" x14ac:dyDescent="0.2">
      <c r="A3" s="192" t="s">
        <v>9</v>
      </c>
      <c r="B3" s="193"/>
      <c r="C3" s="193"/>
      <c r="D3" s="279" t="s">
        <v>16</v>
      </c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1"/>
    </row>
    <row r="4" spans="1:21" s="21" customFormat="1" ht="31.15" customHeight="1" x14ac:dyDescent="0.2">
      <c r="A4" s="192" t="s">
        <v>14</v>
      </c>
      <c r="B4" s="193"/>
      <c r="C4" s="193"/>
      <c r="D4" s="279" t="s">
        <v>264</v>
      </c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1"/>
    </row>
    <row r="5" spans="1:21" s="21" customFormat="1" ht="27" customHeight="1" thickBot="1" x14ac:dyDescent="0.25">
      <c r="A5" s="195" t="s">
        <v>10</v>
      </c>
      <c r="B5" s="196"/>
      <c r="C5" s="196"/>
      <c r="D5" s="276" t="s">
        <v>11</v>
      </c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8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D9" s="1"/>
    </row>
    <row r="10" spans="1:21" ht="17.25" customHeight="1" x14ac:dyDescent="0.3">
      <c r="A10" s="246" t="s">
        <v>152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8"/>
    </row>
    <row r="11" spans="1:21" ht="115.9" customHeight="1" x14ac:dyDescent="0.25">
      <c r="A11" s="16" t="s">
        <v>7</v>
      </c>
      <c r="B11" s="38" t="s">
        <v>8</v>
      </c>
      <c r="C11" s="24" t="s">
        <v>129</v>
      </c>
      <c r="D11" s="81" t="s">
        <v>116</v>
      </c>
      <c r="E11" s="82" t="s">
        <v>123</v>
      </c>
      <c r="F11" s="82" t="s">
        <v>117</v>
      </c>
      <c r="G11" s="82" t="s">
        <v>118</v>
      </c>
      <c r="H11" s="83" t="s">
        <v>124</v>
      </c>
      <c r="I11" s="83" t="s">
        <v>125</v>
      </c>
      <c r="J11" s="83" t="s">
        <v>119</v>
      </c>
      <c r="K11" s="153" t="s">
        <v>246</v>
      </c>
      <c r="L11" s="153" t="s">
        <v>263</v>
      </c>
      <c r="M11" s="84" t="s">
        <v>120</v>
      </c>
      <c r="N11" s="82" t="s">
        <v>17</v>
      </c>
      <c r="O11" s="82" t="s">
        <v>121</v>
      </c>
      <c r="P11" s="82" t="s">
        <v>122</v>
      </c>
      <c r="Q11" s="85" t="s">
        <v>60</v>
      </c>
    </row>
    <row r="12" spans="1:21" ht="115.9" customHeight="1" x14ac:dyDescent="0.25">
      <c r="A12" s="26" t="s">
        <v>1</v>
      </c>
      <c r="B12" s="52">
        <v>40620</v>
      </c>
      <c r="C12" s="49" t="s">
        <v>266</v>
      </c>
      <c r="D12" s="27" t="s">
        <v>56</v>
      </c>
      <c r="E12" s="36">
        <v>100000</v>
      </c>
      <c r="F12" s="100"/>
      <c r="G12" s="15"/>
      <c r="H12" s="6">
        <f>F12*(G12+1)</f>
        <v>0</v>
      </c>
      <c r="I12" s="31">
        <f>E12*F12</f>
        <v>0</v>
      </c>
      <c r="J12" s="6">
        <f>E12*H12</f>
        <v>0</v>
      </c>
      <c r="K12" s="6"/>
      <c r="L12" s="6"/>
      <c r="M12" s="108"/>
      <c r="N12" s="108"/>
      <c r="O12" s="108"/>
      <c r="P12" s="108"/>
      <c r="Q12" s="109"/>
    </row>
    <row r="13" spans="1:21" ht="119.45" customHeight="1" x14ac:dyDescent="0.25">
      <c r="A13" s="26" t="s">
        <v>2</v>
      </c>
      <c r="B13" s="52"/>
      <c r="C13" s="49" t="s">
        <v>267</v>
      </c>
      <c r="D13" s="27" t="s">
        <v>56</v>
      </c>
      <c r="E13" s="36">
        <v>24300</v>
      </c>
      <c r="F13" s="100"/>
      <c r="G13" s="15"/>
      <c r="H13" s="6">
        <f>F13*(G13+1)</f>
        <v>0</v>
      </c>
      <c r="I13" s="31">
        <f>E13*F13</f>
        <v>0</v>
      </c>
      <c r="J13" s="6">
        <f>E13*H13</f>
        <v>0</v>
      </c>
      <c r="K13" s="6"/>
      <c r="L13" s="6"/>
      <c r="M13" s="108"/>
      <c r="N13" s="108"/>
      <c r="O13" s="108"/>
      <c r="P13" s="108"/>
      <c r="Q13" s="109"/>
    </row>
    <row r="14" spans="1:21" s="4" customFormat="1" ht="14.25" customHeight="1" thickBot="1" x14ac:dyDescent="0.3">
      <c r="A14" s="8"/>
      <c r="B14" s="8"/>
      <c r="C14" s="9"/>
      <c r="D14" s="11"/>
      <c r="E14" s="8"/>
      <c r="F14" s="8"/>
      <c r="G14" s="8"/>
      <c r="H14" s="8"/>
      <c r="I14" s="8"/>
      <c r="J14" s="8"/>
      <c r="K14" s="8"/>
      <c r="L14" s="8"/>
      <c r="M14" s="8"/>
      <c r="N14" s="12"/>
      <c r="O14" s="12"/>
      <c r="P14" s="12"/>
      <c r="Q14" s="12"/>
    </row>
    <row r="15" spans="1:21" s="4" customFormat="1" ht="18.75" customHeight="1" x14ac:dyDescent="0.25">
      <c r="A15" s="165" t="s">
        <v>265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7"/>
    </row>
    <row r="16" spans="1:21" s="4" customFormat="1" ht="15.75" x14ac:dyDescent="0.25">
      <c r="A16" s="74" t="s">
        <v>59</v>
      </c>
      <c r="B16" s="75"/>
      <c r="C16" s="75"/>
      <c r="D16" s="75"/>
      <c r="E16" s="75"/>
      <c r="F16" s="75"/>
      <c r="G16" s="75"/>
      <c r="H16" s="75"/>
      <c r="I16" s="76"/>
      <c r="J16" s="168">
        <f>SUM(I13:I13)</f>
        <v>0</v>
      </c>
      <c r="K16" s="282"/>
      <c r="L16" s="282"/>
      <c r="M16" s="169"/>
    </row>
    <row r="17" spans="1:17" ht="15.75" x14ac:dyDescent="0.25">
      <c r="A17" s="67" t="s">
        <v>15</v>
      </c>
      <c r="B17" s="68"/>
      <c r="C17" s="68"/>
      <c r="D17" s="68"/>
      <c r="E17" s="68"/>
      <c r="F17" s="68"/>
      <c r="G17" s="68"/>
      <c r="H17" s="68"/>
      <c r="I17" s="69"/>
      <c r="J17" s="168">
        <f>J18-J16</f>
        <v>0</v>
      </c>
      <c r="K17" s="282"/>
      <c r="L17" s="282"/>
      <c r="M17" s="169"/>
      <c r="N17" s="4"/>
      <c r="O17" s="4"/>
      <c r="P17" s="4"/>
      <c r="Q17" s="4"/>
    </row>
    <row r="18" spans="1:17" ht="16.5" thickBot="1" x14ac:dyDescent="0.3">
      <c r="A18" s="70" t="s">
        <v>58</v>
      </c>
      <c r="B18" s="71"/>
      <c r="C18" s="71"/>
      <c r="D18" s="71"/>
      <c r="E18" s="71"/>
      <c r="F18" s="71"/>
      <c r="G18" s="71"/>
      <c r="H18" s="71"/>
      <c r="I18" s="72"/>
      <c r="J18" s="170">
        <f>SUM(J13:J13)</f>
        <v>0</v>
      </c>
      <c r="K18" s="283"/>
      <c r="L18" s="283"/>
      <c r="M18" s="171"/>
      <c r="N18" s="4"/>
      <c r="O18" s="4"/>
      <c r="P18" s="4"/>
      <c r="Q18" s="4"/>
    </row>
    <row r="19" spans="1:17" ht="24" customHeight="1" x14ac:dyDescent="0.25">
      <c r="A19" s="5"/>
      <c r="B19" s="5"/>
      <c r="C19" s="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59"/>
      <c r="O19" s="59"/>
      <c r="P19" s="59"/>
      <c r="Q19" s="87"/>
    </row>
    <row r="20" spans="1:17" ht="21.75" customHeight="1" x14ac:dyDescent="0.25">
      <c r="C20" s="95" t="s">
        <v>38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</row>
    <row r="21" spans="1:17" ht="15.75" x14ac:dyDescent="0.25">
      <c r="C21" s="3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17" ht="16.5" thickBot="1" x14ac:dyDescent="0.3">
      <c r="C22" s="35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ht="40.15" customHeight="1" thickBot="1" x14ac:dyDescent="0.3">
      <c r="C23" s="176" t="s">
        <v>150</v>
      </c>
      <c r="D23" s="263"/>
      <c r="E23" s="177"/>
      <c r="F23" s="200" t="s">
        <v>135</v>
      </c>
      <c r="G23" s="201"/>
    </row>
    <row r="24" spans="1:17" ht="56.45" customHeight="1" x14ac:dyDescent="0.25">
      <c r="C24" s="249" t="s">
        <v>86</v>
      </c>
      <c r="D24" s="264"/>
      <c r="E24" s="275"/>
      <c r="F24" s="209" t="s">
        <v>11</v>
      </c>
      <c r="G24" s="210"/>
    </row>
    <row r="25" spans="1:17" ht="63" customHeight="1" x14ac:dyDescent="0.25">
      <c r="C25" s="163" t="s">
        <v>92</v>
      </c>
      <c r="D25" s="255"/>
      <c r="E25" s="164"/>
      <c r="F25" s="172" t="s">
        <v>11</v>
      </c>
      <c r="G25" s="173"/>
    </row>
    <row r="26" spans="1:17" ht="17.25" customHeight="1" x14ac:dyDescent="0.25">
      <c r="C26" s="163" t="s">
        <v>268</v>
      </c>
      <c r="D26" s="255"/>
      <c r="E26" s="164"/>
      <c r="F26" s="172" t="s">
        <v>11</v>
      </c>
      <c r="G26" s="173"/>
    </row>
    <row r="27" spans="1:17" x14ac:dyDescent="0.25">
      <c r="C27" s="159" t="s">
        <v>270</v>
      </c>
      <c r="D27" s="161"/>
      <c r="E27" s="160"/>
      <c r="F27" s="172" t="s">
        <v>11</v>
      </c>
      <c r="G27" s="173"/>
    </row>
    <row r="28" spans="1:17" x14ac:dyDescent="0.25">
      <c r="C28" s="163" t="s">
        <v>247</v>
      </c>
      <c r="D28" s="255"/>
      <c r="E28" s="164"/>
      <c r="F28" s="172" t="s">
        <v>11</v>
      </c>
      <c r="G28" s="173"/>
    </row>
    <row r="29" spans="1:17" ht="15.75" thickBot="1" x14ac:dyDescent="0.3">
      <c r="C29" s="163" t="s">
        <v>269</v>
      </c>
      <c r="D29" s="255"/>
      <c r="E29" s="164"/>
      <c r="F29" s="274" t="s">
        <v>11</v>
      </c>
      <c r="G29" s="245"/>
    </row>
    <row r="30" spans="1:17" ht="15.75" thickBot="1" x14ac:dyDescent="0.3">
      <c r="C30" s="271" t="s">
        <v>37</v>
      </c>
      <c r="D30" s="272"/>
      <c r="E30" s="273"/>
      <c r="F30" s="274" t="s">
        <v>11</v>
      </c>
      <c r="G30" s="245"/>
    </row>
    <row r="32" spans="1:17" x14ac:dyDescent="0.25">
      <c r="C32" s="116"/>
    </row>
  </sheetData>
  <sheetProtection formatCells="0" formatColumns="0" formatRows="0" insertColumns="0" insertRows="0"/>
  <mergeCells count="29">
    <mergeCell ref="C30:E30"/>
    <mergeCell ref="F29:G29"/>
    <mergeCell ref="F30:G30"/>
    <mergeCell ref="C26:E26"/>
    <mergeCell ref="F26:G26"/>
    <mergeCell ref="C28:E28"/>
    <mergeCell ref="F27:G27"/>
    <mergeCell ref="C29:E29"/>
    <mergeCell ref="F28:G28"/>
    <mergeCell ref="C25:E25"/>
    <mergeCell ref="F25:G25"/>
    <mergeCell ref="A7:Q7"/>
    <mergeCell ref="A8:U8"/>
    <mergeCell ref="A10:Q10"/>
    <mergeCell ref="A15:M15"/>
    <mergeCell ref="J16:M16"/>
    <mergeCell ref="J17:M17"/>
    <mergeCell ref="J18:M18"/>
    <mergeCell ref="C23:E23"/>
    <mergeCell ref="F23:G23"/>
    <mergeCell ref="C24:E24"/>
    <mergeCell ref="F24:G24"/>
    <mergeCell ref="A5:C5"/>
    <mergeCell ref="D5:Q5"/>
    <mergeCell ref="A2:Q2"/>
    <mergeCell ref="A3:C3"/>
    <mergeCell ref="D3:Q3"/>
    <mergeCell ref="A4:C4"/>
    <mergeCell ref="D4:Q4"/>
  </mergeCells>
  <printOptions horizontalCentered="1"/>
  <pageMargins left="0.25" right="0.25" top="0.75" bottom="0.75" header="0.3" footer="0.3"/>
  <pageSetup paperSize="9" scale="46" fitToHeight="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62CB-7CEF-41EC-B281-88EA3A69A159}">
  <dimension ref="A7:U39"/>
  <sheetViews>
    <sheetView workbookViewId="0">
      <selection activeCell="D23" sqref="D23"/>
    </sheetView>
  </sheetViews>
  <sheetFormatPr defaultRowHeight="15" x14ac:dyDescent="0.25"/>
  <sheetData>
    <row r="7" spans="1:6" ht="15.75" x14ac:dyDescent="0.25">
      <c r="A7" s="59"/>
      <c r="B7" s="87"/>
      <c r="C7" s="2"/>
      <c r="D7" s="2"/>
      <c r="E7" s="2"/>
      <c r="F7" s="2"/>
    </row>
    <row r="8" spans="1:6" s="2" customFormat="1" ht="16.5" customHeight="1" x14ac:dyDescent="0.25">
      <c r="A8" s="60"/>
      <c r="B8" s="60"/>
    </row>
    <row r="9" spans="1:6" ht="15.75" x14ac:dyDescent="0.25">
      <c r="A9" s="61"/>
      <c r="B9" s="61"/>
      <c r="C9" s="2"/>
      <c r="D9" s="2"/>
      <c r="E9" s="2"/>
      <c r="F9" s="2"/>
    </row>
    <row r="10" spans="1:6" ht="15.75" x14ac:dyDescent="0.25">
      <c r="A10" s="61"/>
      <c r="B10" s="61"/>
      <c r="C10" s="2"/>
      <c r="D10" s="2"/>
      <c r="E10" s="2"/>
      <c r="F10" s="2"/>
    </row>
    <row r="11" spans="1:6" ht="18" customHeight="1" x14ac:dyDescent="0.25">
      <c r="A11" s="3"/>
      <c r="B11" s="3"/>
      <c r="C11" s="2"/>
      <c r="D11" s="2"/>
      <c r="E11" s="2"/>
      <c r="F11" s="2"/>
    </row>
    <row r="12" spans="1:6" ht="18" customHeight="1" x14ac:dyDescent="0.25">
      <c r="A12" s="3"/>
      <c r="B12" s="3"/>
      <c r="C12" s="2"/>
      <c r="D12" s="2"/>
      <c r="E12" s="2"/>
      <c r="F12" s="2"/>
    </row>
    <row r="13" spans="1:6" ht="18" customHeight="1" x14ac:dyDescent="0.25">
      <c r="A13" s="3"/>
      <c r="B13" s="3"/>
      <c r="C13" s="2"/>
      <c r="D13" s="2"/>
      <c r="E13" s="2"/>
      <c r="F13" s="2"/>
    </row>
    <row r="14" spans="1:6" ht="16.5" customHeight="1" x14ac:dyDescent="0.25">
      <c r="A14" s="3"/>
      <c r="B14" s="3"/>
      <c r="C14" s="2"/>
      <c r="D14" s="2"/>
      <c r="E14" s="2"/>
      <c r="F14" s="2"/>
    </row>
    <row r="15" spans="1:6" x14ac:dyDescent="0.25">
      <c r="A15" s="3"/>
      <c r="B15" s="3"/>
      <c r="C15" s="2"/>
      <c r="D15" s="2"/>
      <c r="E15" s="2"/>
      <c r="F15" s="2"/>
    </row>
    <row r="16" spans="1:6" ht="15" customHeight="1" x14ac:dyDescent="0.25">
      <c r="A16" s="3"/>
      <c r="B16" s="3"/>
      <c r="C16" s="2"/>
      <c r="D16" s="2"/>
      <c r="E16" s="2"/>
      <c r="F16" s="2"/>
    </row>
    <row r="17" spans="1:21" ht="15" customHeight="1" x14ac:dyDescent="0.25">
      <c r="A17" s="3"/>
      <c r="B17" s="3"/>
      <c r="C17" s="2"/>
      <c r="D17" s="2"/>
      <c r="E17" s="2"/>
      <c r="F17" s="2"/>
    </row>
    <row r="18" spans="1:21" x14ac:dyDescent="0.25">
      <c r="A18" s="3"/>
      <c r="B18" s="3"/>
      <c r="C18" s="2"/>
      <c r="D18" s="2"/>
      <c r="E18" s="2"/>
      <c r="F18" s="2"/>
    </row>
    <row r="19" spans="1:21" ht="15.75" customHeight="1" x14ac:dyDescent="0.25">
      <c r="A19" s="3"/>
      <c r="B19" s="3"/>
      <c r="C19" s="2"/>
      <c r="D19" s="2"/>
      <c r="E19" s="2"/>
      <c r="F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Q20" s="3"/>
      <c r="R20" s="2"/>
      <c r="S20" s="2"/>
      <c r="T20" s="2"/>
      <c r="U20" s="2"/>
    </row>
    <row r="25" spans="1:21" ht="15" customHeight="1" x14ac:dyDescent="0.25"/>
    <row r="33" ht="16.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.75" customHeight="1" x14ac:dyDescent="0.25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7BDF-4436-4673-B1AC-24CCBC4F1A48}">
  <sheetPr>
    <tabColor rgb="FFFF0000"/>
    <pageSetUpPr fitToPage="1"/>
  </sheetPr>
  <dimension ref="A1:U44"/>
  <sheetViews>
    <sheetView topLeftCell="A22" zoomScale="70" zoomScaleNormal="70" workbookViewId="0">
      <selection activeCell="C33" sqref="C33:E33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5" width="12.5703125" style="2" customWidth="1"/>
    <col min="6" max="6" width="19.28515625" style="2" customWidth="1"/>
    <col min="7" max="7" width="10.28515625" style="2" customWidth="1"/>
    <col min="8" max="15" width="14" style="2" customWidth="1"/>
    <col min="16" max="16" width="14.85546875" style="2" customWidth="1"/>
    <col min="17" max="17" width="13" style="2" customWidth="1"/>
    <col min="18" max="18" width="13.42578125" style="2" customWidth="1"/>
    <col min="19" max="19" width="12.7109375" style="2" customWidth="1"/>
    <col min="20" max="20" width="12" style="2" customWidth="1"/>
    <col min="21" max="21" width="11.42578125" style="2" customWidth="1"/>
    <col min="22" max="16384" width="9.140625" style="2"/>
  </cols>
  <sheetData>
    <row r="1" spans="1:21" ht="15.75" thickBot="1" x14ac:dyDescent="0.3">
      <c r="T1" s="2" t="s">
        <v>57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7"/>
    </row>
    <row r="3" spans="1:21" s="21" customFormat="1" ht="31.15" customHeight="1" x14ac:dyDescent="0.2">
      <c r="A3" s="192" t="s">
        <v>9</v>
      </c>
      <c r="B3" s="193"/>
      <c r="C3" s="193"/>
      <c r="D3" s="193"/>
      <c r="E3" s="194"/>
      <c r="F3" s="188" t="s">
        <v>16</v>
      </c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9"/>
    </row>
    <row r="4" spans="1:21" s="21" customFormat="1" ht="31.15" customHeight="1" x14ac:dyDescent="0.2">
      <c r="A4" s="192" t="s">
        <v>14</v>
      </c>
      <c r="B4" s="193"/>
      <c r="C4" s="193"/>
      <c r="D4" s="193"/>
      <c r="E4" s="194"/>
      <c r="F4" s="188" t="s">
        <v>65</v>
      </c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9"/>
    </row>
    <row r="5" spans="1:21" s="21" customFormat="1" ht="27" customHeight="1" thickBot="1" x14ac:dyDescent="0.25">
      <c r="A5" s="195" t="s">
        <v>10</v>
      </c>
      <c r="B5" s="196"/>
      <c r="C5" s="196"/>
      <c r="D5" s="196"/>
      <c r="E5" s="197"/>
      <c r="F5" s="190" t="s">
        <v>11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1"/>
    </row>
    <row r="6" spans="1:21" s="21" customFormat="1" ht="15.75" x14ac:dyDescent="0.2">
      <c r="A6" s="22"/>
      <c r="B6" s="22"/>
      <c r="C6" s="22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G9" s="1"/>
    </row>
    <row r="10" spans="1:21" ht="17.25" customHeight="1" thickBot="1" x14ac:dyDescent="0.35">
      <c r="A10" s="228" t="s">
        <v>128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30"/>
    </row>
    <row r="11" spans="1:21" ht="138.6" customHeight="1" x14ac:dyDescent="0.25">
      <c r="A11" s="124" t="s">
        <v>179</v>
      </c>
      <c r="B11" s="125" t="s">
        <v>8</v>
      </c>
      <c r="C11" s="126" t="s">
        <v>129</v>
      </c>
      <c r="D11" s="126" t="s">
        <v>133</v>
      </c>
      <c r="E11" s="150" t="s">
        <v>66</v>
      </c>
      <c r="F11" s="127" t="s">
        <v>134</v>
      </c>
      <c r="G11" s="126" t="s">
        <v>116</v>
      </c>
      <c r="H11" s="128" t="s">
        <v>123</v>
      </c>
      <c r="I11" s="128" t="s">
        <v>117</v>
      </c>
      <c r="J11" s="128" t="s">
        <v>118</v>
      </c>
      <c r="K11" s="129" t="s">
        <v>124</v>
      </c>
      <c r="L11" s="129" t="s">
        <v>125</v>
      </c>
      <c r="M11" s="129" t="s">
        <v>119</v>
      </c>
      <c r="N11" s="130" t="s">
        <v>217</v>
      </c>
      <c r="O11" s="130" t="s">
        <v>218</v>
      </c>
      <c r="P11" s="131" t="s">
        <v>120</v>
      </c>
      <c r="Q11" s="128" t="s">
        <v>17</v>
      </c>
      <c r="R11" s="128" t="s">
        <v>121</v>
      </c>
      <c r="S11" s="128" t="s">
        <v>122</v>
      </c>
      <c r="T11" s="132" t="s">
        <v>60</v>
      </c>
    </row>
    <row r="12" spans="1:21" ht="119.45" customHeight="1" x14ac:dyDescent="0.25">
      <c r="A12" s="26" t="s">
        <v>1</v>
      </c>
      <c r="B12" s="27">
        <v>40788</v>
      </c>
      <c r="C12" s="44" t="s">
        <v>67</v>
      </c>
      <c r="D12" s="91" t="s">
        <v>68</v>
      </c>
      <c r="E12" s="65" t="s">
        <v>69</v>
      </c>
      <c r="F12" s="78" t="s">
        <v>49</v>
      </c>
      <c r="G12" s="27" t="s">
        <v>56</v>
      </c>
      <c r="H12" s="36">
        <v>300</v>
      </c>
      <c r="I12" s="100"/>
      <c r="J12" s="106"/>
      <c r="K12" s="6">
        <f>I12*(J12+1)</f>
        <v>0</v>
      </c>
      <c r="L12" s="31">
        <f>H12*I12</f>
        <v>0</v>
      </c>
      <c r="M12" s="6">
        <f>H12*K12</f>
        <v>0</v>
      </c>
      <c r="N12" s="6"/>
      <c r="O12" s="6"/>
      <c r="P12" s="108"/>
      <c r="Q12" s="108"/>
      <c r="R12" s="108"/>
      <c r="S12" s="108"/>
      <c r="T12" s="109"/>
    </row>
    <row r="13" spans="1:21" ht="119.45" customHeight="1" x14ac:dyDescent="0.25">
      <c r="A13" s="26" t="s">
        <v>2</v>
      </c>
      <c r="B13" s="48">
        <v>40786</v>
      </c>
      <c r="C13" s="44" t="s">
        <v>67</v>
      </c>
      <c r="D13" s="91" t="s">
        <v>71</v>
      </c>
      <c r="E13" s="65" t="s">
        <v>72</v>
      </c>
      <c r="F13" s="78" t="s">
        <v>238</v>
      </c>
      <c r="G13" s="27" t="s">
        <v>56</v>
      </c>
      <c r="H13" s="36">
        <v>200</v>
      </c>
      <c r="I13" s="100"/>
      <c r="J13" s="106"/>
      <c r="K13" s="6">
        <f t="shared" ref="K13" si="0">I13*(J13+1)</f>
        <v>0</v>
      </c>
      <c r="L13" s="31">
        <f t="shared" ref="L13" si="1">H13*I13</f>
        <v>0</v>
      </c>
      <c r="M13" s="6">
        <f t="shared" ref="M13" si="2">H13*K13</f>
        <v>0</v>
      </c>
      <c r="N13" s="6"/>
      <c r="O13" s="6"/>
      <c r="P13" s="108"/>
      <c r="Q13" s="108"/>
      <c r="R13" s="108"/>
      <c r="S13" s="108"/>
      <c r="T13" s="109"/>
    </row>
    <row r="14" spans="1:21" ht="123" customHeight="1" x14ac:dyDescent="0.25">
      <c r="A14" s="26" t="s">
        <v>3</v>
      </c>
      <c r="B14" s="27">
        <v>40786</v>
      </c>
      <c r="C14" s="44" t="s">
        <v>67</v>
      </c>
      <c r="D14" s="91" t="s">
        <v>71</v>
      </c>
      <c r="E14" s="65" t="s">
        <v>72</v>
      </c>
      <c r="F14" s="78" t="s">
        <v>52</v>
      </c>
      <c r="G14" s="27" t="s">
        <v>56</v>
      </c>
      <c r="H14" s="36">
        <v>200</v>
      </c>
      <c r="I14" s="100"/>
      <c r="J14" s="106"/>
      <c r="K14" s="6">
        <f t="shared" ref="K14:K19" si="3">I14*(J14+1)</f>
        <v>0</v>
      </c>
      <c r="L14" s="31">
        <f t="shared" ref="L14:L19" si="4">H14*I14</f>
        <v>0</v>
      </c>
      <c r="M14" s="6">
        <f t="shared" ref="M14:M19" si="5">H14*K14</f>
        <v>0</v>
      </c>
      <c r="N14" s="6"/>
      <c r="O14" s="6"/>
      <c r="P14" s="108"/>
      <c r="Q14" s="108"/>
      <c r="R14" s="108"/>
      <c r="S14" s="108"/>
      <c r="T14" s="109"/>
    </row>
    <row r="15" spans="1:21" ht="119.45" customHeight="1" x14ac:dyDescent="0.25">
      <c r="A15" s="26" t="s">
        <v>4</v>
      </c>
      <c r="B15" s="133" t="s">
        <v>239</v>
      </c>
      <c r="C15" s="45" t="s">
        <v>67</v>
      </c>
      <c r="D15" s="91" t="s">
        <v>73</v>
      </c>
      <c r="E15" s="65" t="s">
        <v>74</v>
      </c>
      <c r="F15" s="78" t="s">
        <v>131</v>
      </c>
      <c r="G15" s="27" t="s">
        <v>56</v>
      </c>
      <c r="H15" s="7">
        <v>14100</v>
      </c>
      <c r="I15" s="100"/>
      <c r="J15" s="106"/>
      <c r="K15" s="6">
        <f t="shared" si="3"/>
        <v>0</v>
      </c>
      <c r="L15" s="31">
        <f t="shared" si="4"/>
        <v>0</v>
      </c>
      <c r="M15" s="6">
        <f t="shared" si="5"/>
        <v>0</v>
      </c>
      <c r="N15" s="6"/>
      <c r="O15" s="6"/>
      <c r="P15" s="108"/>
      <c r="Q15" s="108"/>
      <c r="R15" s="108"/>
      <c r="S15" s="108"/>
      <c r="T15" s="109"/>
    </row>
    <row r="16" spans="1:21" ht="119.45" customHeight="1" x14ac:dyDescent="0.25">
      <c r="A16" s="26" t="s">
        <v>5</v>
      </c>
      <c r="B16" s="133">
        <v>24961</v>
      </c>
      <c r="C16" s="45" t="s">
        <v>67</v>
      </c>
      <c r="D16" s="91" t="s">
        <v>73</v>
      </c>
      <c r="E16" s="65" t="s">
        <v>74</v>
      </c>
      <c r="F16" s="78" t="s">
        <v>240</v>
      </c>
      <c r="G16" s="27" t="s">
        <v>56</v>
      </c>
      <c r="H16" s="7">
        <v>300</v>
      </c>
      <c r="I16" s="100"/>
      <c r="J16" s="106"/>
      <c r="K16" s="6">
        <f t="shared" ref="K16" si="6">I16*(J16+1)</f>
        <v>0</v>
      </c>
      <c r="L16" s="31">
        <f t="shared" ref="L16" si="7">H16*I16</f>
        <v>0</v>
      </c>
      <c r="M16" s="6">
        <f t="shared" ref="M16" si="8">H16*K16</f>
        <v>0</v>
      </c>
      <c r="N16" s="6"/>
      <c r="O16" s="6"/>
      <c r="P16" s="108"/>
      <c r="Q16" s="108"/>
      <c r="R16" s="108"/>
      <c r="S16" s="108"/>
      <c r="T16" s="109"/>
    </row>
    <row r="17" spans="1:20" ht="115.15" customHeight="1" x14ac:dyDescent="0.25">
      <c r="A17" s="26" t="s">
        <v>6</v>
      </c>
      <c r="B17" s="25" t="s">
        <v>241</v>
      </c>
      <c r="C17" s="44" t="s">
        <v>67</v>
      </c>
      <c r="D17" s="134" t="s">
        <v>75</v>
      </c>
      <c r="E17" s="135" t="s">
        <v>76</v>
      </c>
      <c r="F17" s="136" t="s">
        <v>53</v>
      </c>
      <c r="G17" s="119" t="s">
        <v>56</v>
      </c>
      <c r="H17" s="43">
        <v>12600</v>
      </c>
      <c r="I17" s="120"/>
      <c r="J17" s="121"/>
      <c r="K17" s="6">
        <f t="shared" si="3"/>
        <v>0</v>
      </c>
      <c r="L17" s="31">
        <f t="shared" si="4"/>
        <v>0</v>
      </c>
      <c r="M17" s="6">
        <f t="shared" si="5"/>
        <v>0</v>
      </c>
      <c r="N17" s="6"/>
      <c r="O17" s="6"/>
      <c r="P17" s="108"/>
      <c r="Q17" s="108"/>
      <c r="R17" s="108"/>
      <c r="S17" s="108"/>
      <c r="T17" s="109"/>
    </row>
    <row r="18" spans="1:20" ht="115.15" customHeight="1" x14ac:dyDescent="0.25">
      <c r="A18" s="26" t="s">
        <v>20</v>
      </c>
      <c r="B18" s="149">
        <v>40789</v>
      </c>
      <c r="C18" s="146" t="s">
        <v>67</v>
      </c>
      <c r="D18" s="25" t="s">
        <v>77</v>
      </c>
      <c r="E18" s="25" t="s">
        <v>78</v>
      </c>
      <c r="F18" s="25" t="s">
        <v>54</v>
      </c>
      <c r="G18" s="27" t="s">
        <v>56</v>
      </c>
      <c r="H18" s="7">
        <v>1200</v>
      </c>
      <c r="I18" s="100"/>
      <c r="J18" s="106"/>
      <c r="K18" s="6">
        <f t="shared" ref="K18" si="9">I18*(J18+1)</f>
        <v>0</v>
      </c>
      <c r="L18" s="31">
        <f t="shared" ref="L18" si="10">H18*I18</f>
        <v>0</v>
      </c>
      <c r="M18" s="6">
        <f t="shared" ref="M18" si="11">H18*K18</f>
        <v>0</v>
      </c>
      <c r="N18" s="122"/>
      <c r="O18" s="122"/>
      <c r="P18" s="123"/>
      <c r="Q18" s="123"/>
      <c r="R18" s="123"/>
      <c r="S18" s="123"/>
      <c r="T18" s="137"/>
    </row>
    <row r="19" spans="1:20" ht="120.6" customHeight="1" thickBot="1" x14ac:dyDescent="0.3">
      <c r="A19" s="147" t="s">
        <v>21</v>
      </c>
      <c r="B19" s="148">
        <v>34878</v>
      </c>
      <c r="C19" s="138" t="s">
        <v>242</v>
      </c>
      <c r="D19" s="139" t="s">
        <v>244</v>
      </c>
      <c r="E19" s="140" t="s">
        <v>243</v>
      </c>
      <c r="F19" s="141" t="s">
        <v>245</v>
      </c>
      <c r="G19" s="142" t="s">
        <v>56</v>
      </c>
      <c r="H19" s="143">
        <v>200</v>
      </c>
      <c r="I19" s="144"/>
      <c r="J19" s="145"/>
      <c r="K19" s="20">
        <f t="shared" si="3"/>
        <v>0</v>
      </c>
      <c r="L19" s="32">
        <f t="shared" si="4"/>
        <v>0</v>
      </c>
      <c r="M19" s="20">
        <f t="shared" si="5"/>
        <v>0</v>
      </c>
      <c r="N19" s="20"/>
      <c r="O19" s="20"/>
      <c r="P19" s="110"/>
      <c r="Q19" s="110"/>
      <c r="R19" s="110"/>
      <c r="S19" s="110"/>
      <c r="T19" s="111"/>
    </row>
    <row r="20" spans="1:20" s="4" customFormat="1" ht="14.25" customHeight="1" thickBot="1" x14ac:dyDescent="0.3">
      <c r="A20" s="8"/>
      <c r="B20" s="8"/>
      <c r="C20" s="9"/>
      <c r="D20" s="9"/>
      <c r="E20" s="9"/>
      <c r="F20" s="10"/>
      <c r="G20" s="11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2"/>
    </row>
    <row r="21" spans="1:20" s="4" customFormat="1" ht="18.75" customHeight="1" x14ac:dyDescent="0.25">
      <c r="A21" s="165" t="s">
        <v>128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7"/>
    </row>
    <row r="22" spans="1:20" s="4" customFormat="1" ht="15.75" x14ac:dyDescent="0.25">
      <c r="A22" s="74" t="s">
        <v>59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  <c r="R22" s="168">
        <f>SUM(L12:L19)</f>
        <v>0</v>
      </c>
      <c r="S22" s="169"/>
    </row>
    <row r="23" spans="1:20" ht="15.75" x14ac:dyDescent="0.25">
      <c r="A23" s="67" t="s">
        <v>15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/>
      <c r="R23" s="168">
        <f>R24-R22</f>
        <v>0</v>
      </c>
      <c r="S23" s="169"/>
      <c r="T23" s="4"/>
    </row>
    <row r="24" spans="1:20" ht="16.5" thickBot="1" x14ac:dyDescent="0.3">
      <c r="A24" s="70" t="s">
        <v>58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2"/>
      <c r="R24" s="170">
        <f>SUM(M12:M19)</f>
        <v>0</v>
      </c>
      <c r="S24" s="171"/>
      <c r="T24" s="4"/>
    </row>
    <row r="25" spans="1:20" ht="24" customHeight="1" x14ac:dyDescent="0.25">
      <c r="A25" s="5"/>
      <c r="B25" s="5"/>
      <c r="C25" s="5"/>
      <c r="D25" s="5"/>
      <c r="E25" s="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4"/>
    </row>
    <row r="26" spans="1:20" ht="21.75" customHeight="1" x14ac:dyDescent="0.35">
      <c r="C26" s="95" t="s">
        <v>38</v>
      </c>
      <c r="D26" s="33"/>
      <c r="E26" s="3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</row>
    <row r="27" spans="1:20" ht="21.75" customHeight="1" thickBot="1" x14ac:dyDescent="0.4">
      <c r="C27" s="95"/>
      <c r="D27" s="33"/>
      <c r="E27" s="33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</row>
    <row r="28" spans="1:20" ht="48.6" customHeight="1" x14ac:dyDescent="0.25">
      <c r="C28" s="231" t="s">
        <v>174</v>
      </c>
      <c r="D28" s="232"/>
      <c r="E28" s="232"/>
      <c r="F28" s="226" t="s">
        <v>127</v>
      </c>
      <c r="G28" s="227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20" ht="76.150000000000006" customHeight="1" x14ac:dyDescent="0.25">
      <c r="C29" s="233" t="s">
        <v>79</v>
      </c>
      <c r="D29" s="234"/>
      <c r="E29" s="234"/>
      <c r="F29" s="219" t="s">
        <v>11</v>
      </c>
      <c r="G29" s="22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</row>
    <row r="30" spans="1:20" ht="94.15" customHeight="1" x14ac:dyDescent="0.25">
      <c r="C30" s="233" t="s">
        <v>39</v>
      </c>
      <c r="D30" s="234"/>
      <c r="E30" s="234"/>
      <c r="F30" s="219" t="s">
        <v>11</v>
      </c>
      <c r="G30" s="220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</row>
    <row r="31" spans="1:20" x14ac:dyDescent="0.25">
      <c r="C31" s="217" t="s">
        <v>37</v>
      </c>
      <c r="D31" s="218"/>
      <c r="E31" s="218"/>
      <c r="F31" s="219" t="s">
        <v>11</v>
      </c>
      <c r="G31" s="220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</row>
    <row r="32" spans="1:20" ht="28.9" customHeight="1" x14ac:dyDescent="0.25">
      <c r="C32" s="224" t="s">
        <v>200</v>
      </c>
      <c r="D32" s="225"/>
      <c r="E32" s="225"/>
      <c r="F32" s="219" t="s">
        <v>11</v>
      </c>
      <c r="G32" s="220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</row>
    <row r="33" spans="3:20" ht="16.5" customHeight="1" x14ac:dyDescent="0.25">
      <c r="C33" s="237" t="s">
        <v>273</v>
      </c>
      <c r="D33" s="238"/>
      <c r="E33" s="239"/>
      <c r="F33" s="240" t="s">
        <v>11</v>
      </c>
      <c r="G33" s="241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4" spans="3:20" x14ac:dyDescent="0.25">
      <c r="C34" s="217" t="s">
        <v>199</v>
      </c>
      <c r="D34" s="218"/>
      <c r="E34" s="218"/>
      <c r="F34" s="219" t="s">
        <v>11</v>
      </c>
      <c r="G34" s="220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</row>
    <row r="35" spans="3:20" ht="26.45" customHeight="1" x14ac:dyDescent="0.25">
      <c r="C35" s="217" t="s">
        <v>236</v>
      </c>
      <c r="D35" s="218"/>
      <c r="E35" s="218"/>
      <c r="F35" s="219" t="s">
        <v>11</v>
      </c>
      <c r="G35" s="220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</row>
    <row r="36" spans="3:20" ht="24.6" customHeight="1" x14ac:dyDescent="0.25">
      <c r="C36" s="217" t="s">
        <v>198</v>
      </c>
      <c r="D36" s="218"/>
      <c r="E36" s="218"/>
      <c r="F36" s="219" t="s">
        <v>11</v>
      </c>
      <c r="G36" s="220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</row>
    <row r="37" spans="3:20" x14ac:dyDescent="0.25">
      <c r="C37" s="217" t="s">
        <v>40</v>
      </c>
      <c r="D37" s="218"/>
      <c r="E37" s="218"/>
      <c r="F37" s="219" t="s">
        <v>11</v>
      </c>
      <c r="G37" s="220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</row>
    <row r="38" spans="3:20" ht="28.15" customHeight="1" x14ac:dyDescent="0.25">
      <c r="C38" s="217" t="s">
        <v>50</v>
      </c>
      <c r="D38" s="218"/>
      <c r="E38" s="218"/>
      <c r="F38" s="219" t="s">
        <v>11</v>
      </c>
      <c r="G38" s="220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</row>
    <row r="39" spans="3:20" ht="21" customHeight="1" x14ac:dyDescent="0.25">
      <c r="C39" s="217" t="s">
        <v>51</v>
      </c>
      <c r="D39" s="218"/>
      <c r="E39" s="218"/>
      <c r="F39" s="219" t="s">
        <v>11</v>
      </c>
      <c r="G39" s="220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</row>
    <row r="40" spans="3:20" ht="32.25" customHeight="1" x14ac:dyDescent="0.25">
      <c r="C40" s="217" t="s">
        <v>237</v>
      </c>
      <c r="D40" s="218"/>
      <c r="E40" s="218"/>
      <c r="F40" s="219" t="s">
        <v>11</v>
      </c>
      <c r="G40" s="220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</row>
    <row r="41" spans="3:20" ht="29.45" customHeight="1" x14ac:dyDescent="0.25">
      <c r="C41" s="217" t="s">
        <v>210</v>
      </c>
      <c r="D41" s="218"/>
      <c r="E41" s="218"/>
      <c r="F41" s="219" t="s">
        <v>11</v>
      </c>
      <c r="G41" s="220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</row>
    <row r="42" spans="3:20" x14ac:dyDescent="0.25">
      <c r="C42" s="217" t="s">
        <v>211</v>
      </c>
      <c r="D42" s="218"/>
      <c r="E42" s="218"/>
      <c r="F42" s="219" t="s">
        <v>11</v>
      </c>
      <c r="G42" s="220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</row>
    <row r="43" spans="3:20" x14ac:dyDescent="0.25">
      <c r="C43" s="235" t="s">
        <v>271</v>
      </c>
      <c r="D43" s="236"/>
      <c r="E43" s="236"/>
      <c r="F43" s="219" t="s">
        <v>11</v>
      </c>
      <c r="G43" s="220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</row>
    <row r="44" spans="3:20" ht="15.75" thickBot="1" x14ac:dyDescent="0.3">
      <c r="C44" s="221" t="s">
        <v>42</v>
      </c>
      <c r="D44" s="222"/>
      <c r="E44" s="222"/>
      <c r="F44" s="215" t="s">
        <v>11</v>
      </c>
      <c r="G44" s="216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</row>
  </sheetData>
  <sheetProtection formatCells="0" formatColumns="0" formatRows="0" insertColumns="0" insertRows="0"/>
  <mergeCells count="49">
    <mergeCell ref="C33:E33"/>
    <mergeCell ref="F33:G33"/>
    <mergeCell ref="F32:G32"/>
    <mergeCell ref="C40:E40"/>
    <mergeCell ref="C41:E41"/>
    <mergeCell ref="C37:E37"/>
    <mergeCell ref="F39:G39"/>
    <mergeCell ref="F35:G35"/>
    <mergeCell ref="C34:E34"/>
    <mergeCell ref="F34:G34"/>
    <mergeCell ref="C35:E35"/>
    <mergeCell ref="A2:T2"/>
    <mergeCell ref="A3:E3"/>
    <mergeCell ref="F3:T3"/>
    <mergeCell ref="A4:E4"/>
    <mergeCell ref="F4:T4"/>
    <mergeCell ref="A5:E5"/>
    <mergeCell ref="F5:T5"/>
    <mergeCell ref="A7:T7"/>
    <mergeCell ref="A10:T10"/>
    <mergeCell ref="A21:S21"/>
    <mergeCell ref="A8:U8"/>
    <mergeCell ref="R22:S22"/>
    <mergeCell ref="R23:S23"/>
    <mergeCell ref="R24:S24"/>
    <mergeCell ref="F26:T26"/>
    <mergeCell ref="C32:E32"/>
    <mergeCell ref="F28:G28"/>
    <mergeCell ref="C28:E28"/>
    <mergeCell ref="C31:E31"/>
    <mergeCell ref="C29:E29"/>
    <mergeCell ref="C30:E30"/>
    <mergeCell ref="F29:G29"/>
    <mergeCell ref="F30:G30"/>
    <mergeCell ref="F31:G31"/>
    <mergeCell ref="F44:G44"/>
    <mergeCell ref="C36:E36"/>
    <mergeCell ref="C38:E38"/>
    <mergeCell ref="F36:G36"/>
    <mergeCell ref="F37:G37"/>
    <mergeCell ref="F38:G38"/>
    <mergeCell ref="C44:E44"/>
    <mergeCell ref="C42:E42"/>
    <mergeCell ref="F42:G42"/>
    <mergeCell ref="F40:G40"/>
    <mergeCell ref="F41:G41"/>
    <mergeCell ref="C39:E39"/>
    <mergeCell ref="C43:E43"/>
    <mergeCell ref="F43:G43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47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8B7B-7474-45AE-8813-17500C61657C}">
  <sheetPr>
    <tabColor rgb="FFFF0000"/>
    <pageSetUpPr fitToPage="1"/>
  </sheetPr>
  <dimension ref="A1:U40"/>
  <sheetViews>
    <sheetView topLeftCell="A16" zoomScale="70" zoomScaleNormal="70" workbookViewId="0">
      <selection activeCell="S12" sqref="S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4" width="18.140625" style="2" customWidth="1"/>
    <col min="5" max="5" width="12.5703125" style="2" customWidth="1"/>
    <col min="6" max="6" width="22.28515625" style="2" customWidth="1"/>
    <col min="7" max="7" width="14.85546875" style="2" customWidth="1"/>
    <col min="8" max="8" width="14" style="2" customWidth="1"/>
    <col min="9" max="10" width="14.85546875" style="2" customWidth="1"/>
    <col min="11" max="11" width="13" style="2" customWidth="1"/>
    <col min="12" max="12" width="14.7109375" style="2" bestFit="1" customWidth="1"/>
    <col min="13" max="13" width="15" style="2" customWidth="1"/>
    <col min="14" max="14" width="14.140625" style="2" customWidth="1"/>
    <col min="15" max="15" width="14" style="2" customWidth="1"/>
    <col min="16" max="16" width="14.5703125" style="2" customWidth="1"/>
    <col min="17" max="17" width="14" style="2" customWidth="1"/>
    <col min="18" max="18" width="17.42578125" style="3" customWidth="1"/>
    <col min="19" max="20" width="13.42578125" style="3" customWidth="1"/>
    <col min="21" max="21" width="11.42578125" style="2" customWidth="1"/>
    <col min="22" max="16384" width="9.140625" style="2"/>
  </cols>
  <sheetData>
    <row r="1" spans="1:21" ht="15.75" thickBot="1" x14ac:dyDescent="0.3">
      <c r="T1" s="3" t="s">
        <v>13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7"/>
    </row>
    <row r="3" spans="1:21" s="21" customFormat="1" ht="31.15" customHeight="1" x14ac:dyDescent="0.2">
      <c r="A3" s="192" t="s">
        <v>9</v>
      </c>
      <c r="B3" s="193"/>
      <c r="C3" s="193"/>
      <c r="D3" s="193"/>
      <c r="E3" s="194"/>
      <c r="F3" s="188" t="s">
        <v>16</v>
      </c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9"/>
    </row>
    <row r="4" spans="1:21" s="21" customFormat="1" ht="31.15" customHeight="1" x14ac:dyDescent="0.2">
      <c r="A4" s="192" t="s">
        <v>14</v>
      </c>
      <c r="B4" s="193"/>
      <c r="C4" s="193"/>
      <c r="D4" s="193"/>
      <c r="E4" s="194"/>
      <c r="F4" s="188" t="s">
        <v>110</v>
      </c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9"/>
    </row>
    <row r="5" spans="1:21" s="21" customFormat="1" ht="27" customHeight="1" thickBot="1" x14ac:dyDescent="0.25">
      <c r="A5" s="195" t="s">
        <v>10</v>
      </c>
      <c r="B5" s="196"/>
      <c r="C5" s="196"/>
      <c r="D5" s="196"/>
      <c r="E5" s="197"/>
      <c r="F5" s="190" t="s">
        <v>11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1"/>
    </row>
    <row r="6" spans="1:21" s="21" customFormat="1" ht="15.75" x14ac:dyDescent="0.2">
      <c r="A6" s="22"/>
      <c r="B6" s="22"/>
      <c r="C6" s="22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96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G9" s="1"/>
    </row>
    <row r="10" spans="1:21" ht="17.25" customHeight="1" thickBot="1" x14ac:dyDescent="0.35">
      <c r="A10" s="246" t="s">
        <v>132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8"/>
    </row>
    <row r="11" spans="1:21" ht="132" customHeight="1" x14ac:dyDescent="0.25">
      <c r="A11" s="16" t="s">
        <v>7</v>
      </c>
      <c r="B11" s="38" t="s">
        <v>8</v>
      </c>
      <c r="C11" s="24" t="s">
        <v>129</v>
      </c>
      <c r="D11" s="24" t="s">
        <v>133</v>
      </c>
      <c r="E11" s="24" t="s">
        <v>66</v>
      </c>
      <c r="F11" s="99" t="s">
        <v>134</v>
      </c>
      <c r="G11" s="81" t="s">
        <v>116</v>
      </c>
      <c r="H11" s="82" t="s">
        <v>123</v>
      </c>
      <c r="I11" s="82" t="s">
        <v>117</v>
      </c>
      <c r="J11" s="82" t="s">
        <v>118</v>
      </c>
      <c r="K11" s="83" t="s">
        <v>124</v>
      </c>
      <c r="L11" s="83" t="s">
        <v>125</v>
      </c>
      <c r="M11" s="83" t="s">
        <v>119</v>
      </c>
      <c r="N11" s="130" t="s">
        <v>246</v>
      </c>
      <c r="O11" s="130" t="s">
        <v>218</v>
      </c>
      <c r="P11" s="84" t="s">
        <v>120</v>
      </c>
      <c r="Q11" s="82" t="s">
        <v>17</v>
      </c>
      <c r="R11" s="82" t="s">
        <v>121</v>
      </c>
      <c r="S11" s="82" t="s">
        <v>122</v>
      </c>
      <c r="T11" s="85" t="s">
        <v>60</v>
      </c>
    </row>
    <row r="12" spans="1:21" ht="119.45" customHeight="1" x14ac:dyDescent="0.25">
      <c r="A12" s="26" t="s">
        <v>1</v>
      </c>
      <c r="B12" s="48" t="s">
        <v>29</v>
      </c>
      <c r="C12" s="44" t="s">
        <v>67</v>
      </c>
      <c r="D12" s="91" t="s">
        <v>80</v>
      </c>
      <c r="E12" s="25" t="s">
        <v>69</v>
      </c>
      <c r="F12" s="66" t="s">
        <v>171</v>
      </c>
      <c r="G12" s="27" t="s">
        <v>56</v>
      </c>
      <c r="H12" s="36">
        <v>200</v>
      </c>
      <c r="I12" s="30"/>
      <c r="J12" s="15"/>
      <c r="K12" s="6">
        <f>I12*(J12+1)</f>
        <v>0</v>
      </c>
      <c r="L12" s="31">
        <f>H12*I12</f>
        <v>0</v>
      </c>
      <c r="M12" s="6">
        <f>H12*K12</f>
        <v>0</v>
      </c>
      <c r="N12" s="6"/>
      <c r="O12" s="6"/>
      <c r="P12" s="108"/>
      <c r="Q12" s="108"/>
      <c r="R12" s="108"/>
      <c r="S12" s="108"/>
      <c r="T12" s="109"/>
    </row>
    <row r="13" spans="1:21" ht="119.45" customHeight="1" x14ac:dyDescent="0.25">
      <c r="A13" s="26" t="s">
        <v>2</v>
      </c>
      <c r="B13" s="48" t="s">
        <v>28</v>
      </c>
      <c r="C13" s="44" t="s">
        <v>67</v>
      </c>
      <c r="D13" s="91" t="s">
        <v>81</v>
      </c>
      <c r="E13" s="25" t="s">
        <v>70</v>
      </c>
      <c r="F13" s="66" t="s">
        <v>173</v>
      </c>
      <c r="G13" s="27" t="s">
        <v>56</v>
      </c>
      <c r="H13" s="36">
        <v>200</v>
      </c>
      <c r="I13" s="30"/>
      <c r="J13" s="15"/>
      <c r="K13" s="6">
        <f>I13*(J13+1)</f>
        <v>0</v>
      </c>
      <c r="L13" s="31">
        <f>H13*I13</f>
        <v>0</v>
      </c>
      <c r="M13" s="6">
        <f t="shared" ref="M13:M17" si="0">H13*K13</f>
        <v>0</v>
      </c>
      <c r="N13" s="6"/>
      <c r="O13" s="6"/>
      <c r="P13" s="108"/>
      <c r="Q13" s="108"/>
      <c r="R13" s="108"/>
      <c r="S13" s="108"/>
      <c r="T13" s="109"/>
    </row>
    <row r="14" spans="1:21" ht="119.45" customHeight="1" x14ac:dyDescent="0.25">
      <c r="A14" s="26" t="s">
        <v>3</v>
      </c>
      <c r="B14" s="48" t="s">
        <v>27</v>
      </c>
      <c r="C14" s="44" t="s">
        <v>67</v>
      </c>
      <c r="D14" s="91" t="s">
        <v>71</v>
      </c>
      <c r="E14" s="25" t="s">
        <v>72</v>
      </c>
      <c r="F14" s="66" t="s">
        <v>172</v>
      </c>
      <c r="G14" s="27" t="s">
        <v>56</v>
      </c>
      <c r="H14" s="36">
        <v>4800</v>
      </c>
      <c r="I14" s="30"/>
      <c r="J14" s="15"/>
      <c r="K14" s="6">
        <f t="shared" ref="K14:K17" si="1">I14*(J14+1)</f>
        <v>0</v>
      </c>
      <c r="L14" s="31">
        <f t="shared" ref="L14:L17" si="2">H14*I14</f>
        <v>0</v>
      </c>
      <c r="M14" s="6">
        <f t="shared" si="0"/>
        <v>0</v>
      </c>
      <c r="N14" s="6"/>
      <c r="O14" s="6"/>
      <c r="P14" s="108"/>
      <c r="Q14" s="108"/>
      <c r="R14" s="108"/>
      <c r="S14" s="108"/>
      <c r="T14" s="109"/>
    </row>
    <row r="15" spans="1:21" ht="123" customHeight="1" x14ac:dyDescent="0.25">
      <c r="A15" s="26" t="s">
        <v>4</v>
      </c>
      <c r="B15" s="48" t="s">
        <v>25</v>
      </c>
      <c r="C15" s="44" t="s">
        <v>67</v>
      </c>
      <c r="D15" s="91" t="s">
        <v>73</v>
      </c>
      <c r="E15" s="25" t="s">
        <v>74</v>
      </c>
      <c r="F15" s="66" t="s">
        <v>131</v>
      </c>
      <c r="G15" s="27" t="s">
        <v>56</v>
      </c>
      <c r="H15" s="36">
        <v>9900</v>
      </c>
      <c r="I15" s="30"/>
      <c r="J15" s="15"/>
      <c r="K15" s="6">
        <f t="shared" si="1"/>
        <v>0</v>
      </c>
      <c r="L15" s="31">
        <f t="shared" si="2"/>
        <v>0</v>
      </c>
      <c r="M15" s="6">
        <f t="shared" si="0"/>
        <v>0</v>
      </c>
      <c r="N15" s="6"/>
      <c r="O15" s="6"/>
      <c r="P15" s="108"/>
      <c r="Q15" s="108"/>
      <c r="R15" s="108"/>
      <c r="S15" s="108"/>
      <c r="T15" s="109"/>
    </row>
    <row r="16" spans="1:21" ht="123" customHeight="1" x14ac:dyDescent="0.25">
      <c r="A16" s="26" t="s">
        <v>5</v>
      </c>
      <c r="B16" s="48">
        <v>70926</v>
      </c>
      <c r="C16" s="44" t="s">
        <v>67</v>
      </c>
      <c r="D16" s="91" t="s">
        <v>73</v>
      </c>
      <c r="E16" s="25" t="s">
        <v>74</v>
      </c>
      <c r="F16" s="66" t="s">
        <v>256</v>
      </c>
      <c r="G16" s="27" t="s">
        <v>56</v>
      </c>
      <c r="H16" s="36">
        <v>100</v>
      </c>
      <c r="I16" s="30"/>
      <c r="J16" s="15"/>
      <c r="K16" s="6">
        <f t="shared" ref="K16" si="3">I16*(J16+1)</f>
        <v>0</v>
      </c>
      <c r="L16" s="31">
        <f t="shared" ref="L16" si="4">H16*I16</f>
        <v>0</v>
      </c>
      <c r="M16" s="6">
        <f t="shared" ref="M16" si="5">H16*K16</f>
        <v>0</v>
      </c>
      <c r="N16" s="6"/>
      <c r="O16" s="6"/>
      <c r="P16" s="108"/>
      <c r="Q16" s="108"/>
      <c r="R16" s="108"/>
      <c r="S16" s="108"/>
      <c r="T16" s="109"/>
    </row>
    <row r="17" spans="1:21" ht="119.45" customHeight="1" x14ac:dyDescent="0.25">
      <c r="A17" s="26" t="s">
        <v>6</v>
      </c>
      <c r="B17" s="48" t="s">
        <v>259</v>
      </c>
      <c r="C17" s="45" t="s">
        <v>82</v>
      </c>
      <c r="D17" s="91" t="s">
        <v>83</v>
      </c>
      <c r="E17" s="25" t="s">
        <v>76</v>
      </c>
      <c r="F17" s="66" t="s">
        <v>53</v>
      </c>
      <c r="G17" s="27" t="s">
        <v>56</v>
      </c>
      <c r="H17" s="7">
        <v>10300</v>
      </c>
      <c r="I17" s="30"/>
      <c r="J17" s="15"/>
      <c r="K17" s="6">
        <f t="shared" si="1"/>
        <v>0</v>
      </c>
      <c r="L17" s="31">
        <f t="shared" si="2"/>
        <v>0</v>
      </c>
      <c r="M17" s="6">
        <f t="shared" si="0"/>
        <v>0</v>
      </c>
      <c r="N17" s="6"/>
      <c r="O17" s="6"/>
      <c r="P17" s="108"/>
      <c r="Q17" s="108"/>
      <c r="R17" s="108"/>
      <c r="S17" s="108"/>
      <c r="T17" s="109"/>
    </row>
    <row r="18" spans="1:21" ht="119.45" customHeight="1" x14ac:dyDescent="0.25">
      <c r="A18" s="118" t="s">
        <v>20</v>
      </c>
      <c r="B18" s="155">
        <v>70928</v>
      </c>
      <c r="C18" s="44" t="s">
        <v>82</v>
      </c>
      <c r="D18" s="134" t="s">
        <v>257</v>
      </c>
      <c r="E18" s="41" t="s">
        <v>72</v>
      </c>
      <c r="F18" s="156" t="s">
        <v>258</v>
      </c>
      <c r="G18" s="119" t="s">
        <v>56</v>
      </c>
      <c r="H18" s="43">
        <v>100</v>
      </c>
      <c r="I18" s="157"/>
      <c r="J18" s="158"/>
      <c r="K18" s="6">
        <f t="shared" ref="K18" si="6">I18*(J18+1)</f>
        <v>0</v>
      </c>
      <c r="L18" s="31">
        <f t="shared" ref="L18" si="7">H18*I18</f>
        <v>0</v>
      </c>
      <c r="M18" s="6">
        <f t="shared" ref="M18" si="8">H18*K18</f>
        <v>0</v>
      </c>
      <c r="N18" s="122"/>
      <c r="O18" s="122"/>
      <c r="P18" s="123"/>
      <c r="Q18" s="123"/>
      <c r="R18" s="123"/>
      <c r="S18" s="123"/>
      <c r="T18" s="137"/>
    </row>
    <row r="19" spans="1:21" ht="115.15" customHeight="1" thickBot="1" x14ac:dyDescent="0.3">
      <c r="A19" s="29" t="s">
        <v>21</v>
      </c>
      <c r="B19" s="58" t="s">
        <v>26</v>
      </c>
      <c r="C19" s="57" t="s">
        <v>67</v>
      </c>
      <c r="D19" s="92" t="s">
        <v>77</v>
      </c>
      <c r="E19" s="37" t="s">
        <v>84</v>
      </c>
      <c r="F19" s="97">
        <v>0.71899999999999997</v>
      </c>
      <c r="G19" s="46" t="s">
        <v>56</v>
      </c>
      <c r="H19" s="17">
        <v>13100</v>
      </c>
      <c r="I19" s="40"/>
      <c r="J19" s="19"/>
      <c r="K19" s="20">
        <f t="shared" ref="K19" si="9">I19*(J19+1)</f>
        <v>0</v>
      </c>
      <c r="L19" s="32">
        <f t="shared" ref="L19" si="10">H19*I19</f>
        <v>0</v>
      </c>
      <c r="M19" s="20">
        <f>H19*K19</f>
        <v>0</v>
      </c>
      <c r="N19" s="20"/>
      <c r="O19" s="20"/>
      <c r="P19" s="110"/>
      <c r="Q19" s="110"/>
      <c r="R19" s="110"/>
      <c r="S19" s="110"/>
      <c r="T19" s="111"/>
    </row>
    <row r="20" spans="1:21" s="4" customFormat="1" ht="14.25" customHeight="1" x14ac:dyDescent="0.25">
      <c r="A20" s="8"/>
      <c r="B20" s="8"/>
      <c r="C20" s="9"/>
      <c r="D20" s="9"/>
      <c r="E20" s="9"/>
      <c r="F20" s="10"/>
      <c r="G20" s="11"/>
      <c r="H20" s="8"/>
      <c r="I20" s="8"/>
      <c r="J20" s="8"/>
      <c r="K20" s="8"/>
      <c r="L20" s="8"/>
      <c r="M20" s="8"/>
      <c r="N20" s="8"/>
      <c r="O20" s="8"/>
      <c r="P20" s="12"/>
      <c r="Q20" s="12"/>
      <c r="R20" s="12"/>
      <c r="S20" s="12"/>
      <c r="T20" s="12"/>
    </row>
    <row r="21" spans="1:21" s="4" customFormat="1" ht="14.25" customHeight="1" thickBot="1" x14ac:dyDescent="0.3">
      <c r="A21" s="8"/>
      <c r="B21" s="8"/>
      <c r="C21" s="9"/>
      <c r="D21" s="9"/>
      <c r="E21" s="9"/>
      <c r="F21" s="10"/>
      <c r="G21" s="11"/>
      <c r="H21" s="8"/>
      <c r="I21" s="8"/>
      <c r="J21" s="8"/>
      <c r="K21" s="8"/>
      <c r="L21" s="8"/>
      <c r="M21" s="8"/>
      <c r="N21" s="8"/>
      <c r="O21" s="8"/>
      <c r="P21" s="12"/>
      <c r="Q21" s="12"/>
      <c r="R21" s="12"/>
      <c r="S21" s="12"/>
      <c r="T21" s="12"/>
    </row>
    <row r="22" spans="1:21" s="4" customFormat="1" ht="18.75" customHeight="1" x14ac:dyDescent="0.25">
      <c r="A22" s="165" t="s">
        <v>85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7"/>
      <c r="N22" s="151"/>
      <c r="O22" s="151"/>
    </row>
    <row r="23" spans="1:21" s="4" customFormat="1" ht="15.75" x14ac:dyDescent="0.25">
      <c r="A23" s="74" t="s">
        <v>59</v>
      </c>
      <c r="B23" s="75"/>
      <c r="C23" s="75"/>
      <c r="D23" s="75"/>
      <c r="E23" s="75"/>
      <c r="F23" s="75"/>
      <c r="G23" s="75"/>
      <c r="H23" s="75"/>
      <c r="I23" s="75"/>
      <c r="J23" s="75"/>
      <c r="K23" s="76"/>
      <c r="L23" s="168">
        <f>SUM(L12:L19)</f>
        <v>0</v>
      </c>
      <c r="M23" s="169"/>
      <c r="N23" s="152"/>
      <c r="O23" s="152"/>
    </row>
    <row r="24" spans="1:21" ht="15.75" x14ac:dyDescent="0.25">
      <c r="A24" s="67" t="s">
        <v>15</v>
      </c>
      <c r="B24" s="68"/>
      <c r="C24" s="68"/>
      <c r="D24" s="68"/>
      <c r="E24" s="68"/>
      <c r="F24" s="68"/>
      <c r="G24" s="68"/>
      <c r="H24" s="68"/>
      <c r="I24" s="68"/>
      <c r="J24" s="68"/>
      <c r="K24" s="69"/>
      <c r="L24" s="168">
        <f>L25-L23</f>
        <v>0</v>
      </c>
      <c r="M24" s="169"/>
      <c r="N24" s="152"/>
      <c r="O24" s="152"/>
      <c r="P24" s="4"/>
      <c r="Q24" s="4"/>
      <c r="R24" s="4"/>
      <c r="S24" s="4"/>
      <c r="T24" s="4"/>
      <c r="U24" s="4"/>
    </row>
    <row r="25" spans="1:21" ht="16.5" thickBot="1" x14ac:dyDescent="0.3">
      <c r="A25" s="70" t="s">
        <v>58</v>
      </c>
      <c r="B25" s="71"/>
      <c r="C25" s="71"/>
      <c r="D25" s="71"/>
      <c r="E25" s="71"/>
      <c r="F25" s="71"/>
      <c r="G25" s="71"/>
      <c r="H25" s="71"/>
      <c r="I25" s="71"/>
      <c r="J25" s="71"/>
      <c r="K25" s="72"/>
      <c r="L25" s="170">
        <f>SUM(M12:M19)</f>
        <v>0</v>
      </c>
      <c r="M25" s="171"/>
      <c r="N25" s="152"/>
      <c r="O25" s="152"/>
      <c r="P25" s="4"/>
      <c r="Q25" s="4"/>
      <c r="R25" s="4"/>
      <c r="S25" s="4"/>
      <c r="T25" s="4"/>
      <c r="U25" s="4"/>
    </row>
    <row r="26" spans="1:21" ht="24" customHeight="1" x14ac:dyDescent="0.25">
      <c r="A26" s="5"/>
      <c r="B26" s="5"/>
      <c r="C26" s="5"/>
      <c r="D26" s="5"/>
      <c r="E26" s="5"/>
      <c r="F26" s="13"/>
      <c r="G26" s="13"/>
      <c r="H26" s="13"/>
      <c r="I26" s="13"/>
      <c r="J26" s="13"/>
      <c r="K26" s="13"/>
      <c r="L26" s="13"/>
      <c r="M26" s="13"/>
      <c r="N26" s="59"/>
      <c r="O26" s="59"/>
      <c r="P26" s="4"/>
      <c r="Q26" s="4"/>
      <c r="R26" s="4"/>
      <c r="S26" s="4"/>
      <c r="T26" s="4"/>
    </row>
    <row r="27" spans="1:21" ht="21.75" customHeight="1" x14ac:dyDescent="0.35">
      <c r="C27" s="95" t="s">
        <v>38</v>
      </c>
      <c r="D27" s="33"/>
      <c r="E27" s="3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</row>
    <row r="28" spans="1:21" ht="21.75" customHeight="1" thickBot="1" x14ac:dyDescent="0.4">
      <c r="C28" s="95"/>
      <c r="D28" s="33"/>
      <c r="E28" s="33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1" ht="49.9" customHeight="1" thickBot="1" x14ac:dyDescent="0.3">
      <c r="C29" s="176" t="s">
        <v>130</v>
      </c>
      <c r="D29" s="263"/>
      <c r="E29" s="177"/>
      <c r="F29" s="200" t="s">
        <v>135</v>
      </c>
      <c r="G29" s="20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</row>
    <row r="30" spans="1:21" ht="75.599999999999994" customHeight="1" x14ac:dyDescent="0.25">
      <c r="C30" s="249" t="s">
        <v>79</v>
      </c>
      <c r="D30" s="250"/>
      <c r="E30" s="251"/>
      <c r="F30" s="242" t="s">
        <v>11</v>
      </c>
      <c r="G30" s="210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1:21" ht="81.599999999999994" customHeight="1" x14ac:dyDescent="0.25">
      <c r="C31" s="252" t="s">
        <v>39</v>
      </c>
      <c r="D31" s="253"/>
      <c r="E31" s="254"/>
      <c r="F31" s="243" t="s">
        <v>11</v>
      </c>
      <c r="G31" s="173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</row>
    <row r="32" spans="1:21" ht="15.75" x14ac:dyDescent="0.25">
      <c r="C32" s="163" t="s">
        <v>37</v>
      </c>
      <c r="D32" s="255"/>
      <c r="E32" s="256"/>
      <c r="F32" s="243" t="s">
        <v>11</v>
      </c>
      <c r="G32" s="173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</row>
    <row r="33" spans="3:20" ht="24" customHeight="1" x14ac:dyDescent="0.25">
      <c r="C33" s="260" t="s">
        <v>236</v>
      </c>
      <c r="D33" s="261"/>
      <c r="E33" s="262"/>
      <c r="F33" s="243" t="s">
        <v>11</v>
      </c>
      <c r="G33" s="173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3:20" ht="15.75" x14ac:dyDescent="0.25">
      <c r="C34" s="163" t="s">
        <v>198</v>
      </c>
      <c r="D34" s="255"/>
      <c r="E34" s="256"/>
      <c r="F34" s="243" t="s">
        <v>11</v>
      </c>
      <c r="G34" s="173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3:20" ht="15.75" x14ac:dyDescent="0.25">
      <c r="C35" s="163" t="s">
        <v>136</v>
      </c>
      <c r="D35" s="255"/>
      <c r="E35" s="256"/>
      <c r="F35" s="243" t="s">
        <v>11</v>
      </c>
      <c r="G35" s="173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</row>
    <row r="36" spans="3:20" ht="45" customHeight="1" x14ac:dyDescent="0.25">
      <c r="C36" s="163" t="s">
        <v>137</v>
      </c>
      <c r="D36" s="255"/>
      <c r="E36" s="256"/>
      <c r="F36" s="243" t="s">
        <v>11</v>
      </c>
      <c r="G36" s="173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  <row r="37" spans="3:20" ht="45" customHeight="1" x14ac:dyDescent="0.25">
      <c r="C37" s="163" t="s">
        <v>201</v>
      </c>
      <c r="D37" s="255"/>
      <c r="E37" s="256"/>
      <c r="F37" s="243" t="s">
        <v>11</v>
      </c>
      <c r="G37" s="173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</row>
    <row r="38" spans="3:20" ht="16.5" thickBot="1" x14ac:dyDescent="0.3">
      <c r="C38" s="257" t="s">
        <v>42</v>
      </c>
      <c r="D38" s="258"/>
      <c r="E38" s="259"/>
      <c r="F38" s="244" t="s">
        <v>11</v>
      </c>
      <c r="G38" s="245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</row>
    <row r="39" spans="3:20" ht="15.75" x14ac:dyDescent="0.25">
      <c r="C39" s="34"/>
      <c r="D39" s="34"/>
      <c r="E39" s="34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</row>
    <row r="40" spans="3:20" ht="15.75" x14ac:dyDescent="0.25">
      <c r="C40" s="35"/>
      <c r="D40" s="35"/>
      <c r="E40" s="35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</row>
  </sheetData>
  <sheetProtection formatCells="0" formatColumns="0" formatRows="0" insertColumns="0" insertRows="0"/>
  <mergeCells count="36">
    <mergeCell ref="C30:E30"/>
    <mergeCell ref="C31:E31"/>
    <mergeCell ref="C32:E32"/>
    <mergeCell ref="C38:E38"/>
    <mergeCell ref="A8:U8"/>
    <mergeCell ref="C33:E33"/>
    <mergeCell ref="A22:M22"/>
    <mergeCell ref="C29:E29"/>
    <mergeCell ref="C34:E34"/>
    <mergeCell ref="C35:E35"/>
    <mergeCell ref="C36:E36"/>
    <mergeCell ref="C37:E37"/>
    <mergeCell ref="L23:M23"/>
    <mergeCell ref="L24:M24"/>
    <mergeCell ref="L25:M25"/>
    <mergeCell ref="A7:T7"/>
    <mergeCell ref="A10:T10"/>
    <mergeCell ref="A5:E5"/>
    <mergeCell ref="F5:T5"/>
    <mergeCell ref="A2:T2"/>
    <mergeCell ref="A3:E3"/>
    <mergeCell ref="F3:T3"/>
    <mergeCell ref="A4:E4"/>
    <mergeCell ref="F4:T4"/>
    <mergeCell ref="F40:T40"/>
    <mergeCell ref="F27:T27"/>
    <mergeCell ref="F30:G30"/>
    <mergeCell ref="F31:G31"/>
    <mergeCell ref="F32:G32"/>
    <mergeCell ref="F33:G33"/>
    <mergeCell ref="F38:G38"/>
    <mergeCell ref="F29:G29"/>
    <mergeCell ref="F34:G34"/>
    <mergeCell ref="F35:G35"/>
    <mergeCell ref="F36:G36"/>
    <mergeCell ref="F37:G37"/>
  </mergeCells>
  <printOptions horizontalCentered="1"/>
  <pageMargins left="0.25" right="0.25" top="0.75" bottom="0.75" header="0.3" footer="0.3"/>
  <pageSetup paperSize="9" scale="46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1C61-B86F-4E7E-8142-CB5FCF809222}">
  <sheetPr>
    <tabColor rgb="FFFF0000"/>
    <pageSetUpPr fitToPage="1"/>
  </sheetPr>
  <dimension ref="A1:U29"/>
  <sheetViews>
    <sheetView topLeftCell="A10" zoomScale="70" zoomScaleNormal="70" workbookViewId="0">
      <selection activeCell="R25" sqref="R25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4" width="21.42578125" style="2" customWidth="1"/>
    <col min="5" max="5" width="11.85546875" style="2" customWidth="1"/>
    <col min="6" max="6" width="14" style="2" customWidth="1"/>
    <col min="7" max="8" width="14.85546875" style="2" customWidth="1"/>
    <col min="9" max="9" width="13" style="2" customWidth="1"/>
    <col min="10" max="10" width="17.85546875" style="2" customWidth="1"/>
    <col min="11" max="11" width="18.85546875" style="2" customWidth="1"/>
    <col min="12" max="12" width="17" style="2" customWidth="1"/>
    <col min="13" max="13" width="16" style="2" customWidth="1"/>
    <col min="14" max="14" width="17.85546875" style="2" customWidth="1"/>
    <col min="15" max="15" width="13.5703125" style="2" customWidth="1"/>
    <col min="16" max="16" width="11" style="3" customWidth="1"/>
    <col min="17" max="18" width="13.42578125" style="3" customWidth="1"/>
    <col min="19" max="19" width="11.42578125" style="2" customWidth="1"/>
    <col min="20" max="16384" width="9.140625" style="2"/>
  </cols>
  <sheetData>
    <row r="1" spans="1:21" ht="15.75" thickBot="1" x14ac:dyDescent="0.3">
      <c r="R1" s="3" t="s">
        <v>13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7"/>
    </row>
    <row r="3" spans="1:21" s="21" customFormat="1" ht="31.15" customHeight="1" x14ac:dyDescent="0.2">
      <c r="A3" s="192" t="s">
        <v>9</v>
      </c>
      <c r="B3" s="193"/>
      <c r="C3" s="193"/>
      <c r="D3" s="188" t="s">
        <v>16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9"/>
    </row>
    <row r="4" spans="1:21" s="21" customFormat="1" ht="31.15" customHeight="1" x14ac:dyDescent="0.2">
      <c r="A4" s="192" t="s">
        <v>14</v>
      </c>
      <c r="B4" s="193"/>
      <c r="C4" s="193"/>
      <c r="D4" s="188" t="s">
        <v>138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9"/>
    </row>
    <row r="5" spans="1:21" s="21" customFormat="1" ht="27" customHeight="1" thickBot="1" x14ac:dyDescent="0.25">
      <c r="A5" s="195" t="s">
        <v>10</v>
      </c>
      <c r="B5" s="196"/>
      <c r="C5" s="196"/>
      <c r="D5" s="190" t="s">
        <v>11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1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E9" s="1"/>
    </row>
    <row r="10" spans="1:21" ht="17.25" customHeight="1" thickBot="1" x14ac:dyDescent="0.35">
      <c r="A10" s="228" t="s">
        <v>139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30"/>
    </row>
    <row r="11" spans="1:21" ht="144" customHeight="1" x14ac:dyDescent="0.25">
      <c r="A11" s="124" t="s">
        <v>7</v>
      </c>
      <c r="B11" s="125" t="s">
        <v>8</v>
      </c>
      <c r="C11" s="126" t="s">
        <v>129</v>
      </c>
      <c r="D11" s="127" t="s">
        <v>87</v>
      </c>
      <c r="E11" s="126" t="s">
        <v>116</v>
      </c>
      <c r="F11" s="128" t="s">
        <v>123</v>
      </c>
      <c r="G11" s="128" t="s">
        <v>117</v>
      </c>
      <c r="H11" s="128" t="s">
        <v>118</v>
      </c>
      <c r="I11" s="129" t="s">
        <v>124</v>
      </c>
      <c r="J11" s="129" t="s">
        <v>125</v>
      </c>
      <c r="K11" s="129" t="s">
        <v>119</v>
      </c>
      <c r="L11" s="130" t="s">
        <v>246</v>
      </c>
      <c r="M11" s="130" t="s">
        <v>263</v>
      </c>
      <c r="N11" s="131" t="s">
        <v>120</v>
      </c>
      <c r="O11" s="128" t="s">
        <v>17</v>
      </c>
      <c r="P11" s="128" t="s">
        <v>121</v>
      </c>
      <c r="Q11" s="128" t="s">
        <v>122</v>
      </c>
      <c r="R11" s="132" t="s">
        <v>60</v>
      </c>
    </row>
    <row r="12" spans="1:21" ht="119.45" customHeight="1" x14ac:dyDescent="0.25">
      <c r="A12" s="26" t="s">
        <v>1</v>
      </c>
      <c r="B12" s="52" t="s">
        <v>30</v>
      </c>
      <c r="C12" s="49" t="s">
        <v>260</v>
      </c>
      <c r="D12" s="66">
        <v>1.8</v>
      </c>
      <c r="E12" s="27" t="s">
        <v>56</v>
      </c>
      <c r="F12" s="36">
        <v>400</v>
      </c>
      <c r="G12" s="100"/>
      <c r="H12" s="106"/>
      <c r="I12" s="6">
        <f>G12*(H12+1)</f>
        <v>0</v>
      </c>
      <c r="J12" s="31">
        <f>F12*G12</f>
        <v>0</v>
      </c>
      <c r="K12" s="6">
        <f>F12*I12</f>
        <v>0</v>
      </c>
      <c r="L12" s="6"/>
      <c r="M12" s="6"/>
      <c r="N12" s="108"/>
      <c r="O12" s="108"/>
      <c r="P12" s="108"/>
      <c r="Q12" s="108"/>
      <c r="R12" s="109"/>
    </row>
    <row r="13" spans="1:21" ht="119.45" customHeight="1" x14ac:dyDescent="0.25">
      <c r="A13" s="26" t="s">
        <v>2</v>
      </c>
      <c r="B13" s="47">
        <v>21446</v>
      </c>
      <c r="C13" s="50" t="s">
        <v>261</v>
      </c>
      <c r="D13" s="65">
        <v>1.8</v>
      </c>
      <c r="E13" s="27" t="s">
        <v>56</v>
      </c>
      <c r="F13" s="36">
        <v>1600</v>
      </c>
      <c r="G13" s="100"/>
      <c r="H13" s="106"/>
      <c r="I13" s="6">
        <f t="shared" ref="I13:I14" si="0">G13*(H13+1)</f>
        <v>0</v>
      </c>
      <c r="J13" s="31">
        <f t="shared" ref="J13:J14" si="1">F13*G13</f>
        <v>0</v>
      </c>
      <c r="K13" s="6">
        <f t="shared" ref="K13:K14" si="2">F13*I13</f>
        <v>0</v>
      </c>
      <c r="L13" s="6"/>
      <c r="M13" s="6"/>
      <c r="N13" s="108"/>
      <c r="O13" s="108"/>
      <c r="P13" s="108"/>
      <c r="Q13" s="108"/>
      <c r="R13" s="109"/>
    </row>
    <row r="14" spans="1:21" ht="119.45" customHeight="1" thickBot="1" x14ac:dyDescent="0.3">
      <c r="A14" s="29" t="s">
        <v>3</v>
      </c>
      <c r="B14" s="56" t="s">
        <v>202</v>
      </c>
      <c r="C14" s="53" t="s">
        <v>262</v>
      </c>
      <c r="D14" s="77">
        <v>1.8</v>
      </c>
      <c r="E14" s="46" t="s">
        <v>56</v>
      </c>
      <c r="F14" s="17">
        <v>78400</v>
      </c>
      <c r="G14" s="101"/>
      <c r="H14" s="107"/>
      <c r="I14" s="20">
        <f t="shared" si="0"/>
        <v>0</v>
      </c>
      <c r="J14" s="32">
        <f t="shared" si="1"/>
        <v>0</v>
      </c>
      <c r="K14" s="20">
        <f t="shared" si="2"/>
        <v>0</v>
      </c>
      <c r="L14" s="20"/>
      <c r="M14" s="20"/>
      <c r="N14" s="110"/>
      <c r="O14" s="110"/>
      <c r="P14" s="110"/>
      <c r="Q14" s="110"/>
      <c r="R14" s="111"/>
    </row>
    <row r="15" spans="1:21" s="4" customFormat="1" ht="14.25" customHeight="1" thickBot="1" x14ac:dyDescent="0.3">
      <c r="A15" s="8"/>
      <c r="B15" s="8"/>
      <c r="C15" s="9"/>
      <c r="D15" s="10"/>
      <c r="E15" s="11"/>
      <c r="F15" s="8"/>
      <c r="G15" s="8"/>
      <c r="H15" s="8"/>
      <c r="I15" s="8"/>
      <c r="J15" s="8"/>
      <c r="K15" s="8"/>
      <c r="L15" s="8"/>
      <c r="M15" s="8"/>
      <c r="N15" s="12"/>
      <c r="O15" s="12"/>
      <c r="P15" s="12"/>
      <c r="Q15" s="12"/>
      <c r="R15" s="12"/>
    </row>
    <row r="16" spans="1:21" s="4" customFormat="1" ht="18.75" customHeight="1" x14ac:dyDescent="0.25">
      <c r="A16" s="165" t="s">
        <v>141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7"/>
      <c r="L16" s="151"/>
      <c r="M16" s="151"/>
    </row>
    <row r="17" spans="1:18" s="4" customFormat="1" ht="15.75" x14ac:dyDescent="0.25">
      <c r="A17" s="74" t="s">
        <v>59</v>
      </c>
      <c r="B17" s="75"/>
      <c r="C17" s="75"/>
      <c r="D17" s="75"/>
      <c r="E17" s="75"/>
      <c r="F17" s="75"/>
      <c r="G17" s="75"/>
      <c r="H17" s="75"/>
      <c r="I17" s="76"/>
      <c r="J17" s="168">
        <f>SUM(J12:J14)</f>
        <v>0</v>
      </c>
      <c r="K17" s="169"/>
      <c r="L17" s="152"/>
      <c r="M17" s="152"/>
    </row>
    <row r="18" spans="1:18" ht="15.75" x14ac:dyDescent="0.25">
      <c r="A18" s="67" t="s">
        <v>15</v>
      </c>
      <c r="B18" s="68"/>
      <c r="C18" s="68"/>
      <c r="D18" s="68"/>
      <c r="E18" s="68"/>
      <c r="F18" s="68"/>
      <c r="G18" s="68"/>
      <c r="H18" s="68"/>
      <c r="I18" s="69"/>
      <c r="J18" s="168">
        <f>J19-J17</f>
        <v>0</v>
      </c>
      <c r="K18" s="169"/>
      <c r="L18" s="152"/>
      <c r="M18" s="152"/>
      <c r="N18" s="4"/>
      <c r="O18" s="4"/>
      <c r="P18" s="4"/>
      <c r="Q18" s="4"/>
      <c r="R18" s="4"/>
    </row>
    <row r="19" spans="1:18" ht="16.5" thickBot="1" x14ac:dyDescent="0.3">
      <c r="A19" s="70" t="s">
        <v>58</v>
      </c>
      <c r="B19" s="71"/>
      <c r="C19" s="71"/>
      <c r="D19" s="71"/>
      <c r="E19" s="71"/>
      <c r="F19" s="71"/>
      <c r="G19" s="71"/>
      <c r="H19" s="71"/>
      <c r="I19" s="72"/>
      <c r="J19" s="170">
        <f>SUM(K12:K14)</f>
        <v>0</v>
      </c>
      <c r="K19" s="171"/>
      <c r="L19" s="152"/>
      <c r="M19" s="152"/>
      <c r="N19" s="4"/>
      <c r="O19" s="4"/>
      <c r="P19" s="4"/>
      <c r="Q19" s="4"/>
      <c r="R19" s="4"/>
    </row>
    <row r="20" spans="1:18" ht="24" customHeight="1" x14ac:dyDescent="0.25">
      <c r="A20" s="5"/>
      <c r="B20" s="5"/>
      <c r="C20" s="5"/>
      <c r="D20" s="13"/>
      <c r="E20" s="13"/>
      <c r="F20" s="13"/>
      <c r="G20" s="13"/>
      <c r="H20" s="13"/>
      <c r="I20" s="13"/>
      <c r="J20" s="13"/>
      <c r="K20" s="13"/>
      <c r="L20" s="59"/>
      <c r="M20" s="59"/>
      <c r="N20" s="4"/>
      <c r="O20" s="4"/>
      <c r="P20" s="4"/>
      <c r="Q20" s="4"/>
      <c r="R20" s="4"/>
    </row>
    <row r="21" spans="1:18" ht="21.75" customHeight="1" x14ac:dyDescent="0.25">
      <c r="C21" s="95" t="s">
        <v>38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1:18" ht="21.75" customHeight="1" thickBot="1" x14ac:dyDescent="0.3">
      <c r="C22" s="95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18" ht="47.45" customHeight="1" thickBot="1" x14ac:dyDescent="0.3">
      <c r="C23" s="176" t="s">
        <v>140</v>
      </c>
      <c r="D23" s="263"/>
      <c r="E23" s="177"/>
      <c r="F23" s="200" t="s">
        <v>135</v>
      </c>
      <c r="G23" s="20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18" ht="77.45" customHeight="1" x14ac:dyDescent="0.25">
      <c r="C24" s="249" t="s">
        <v>86</v>
      </c>
      <c r="D24" s="264"/>
      <c r="E24" s="265"/>
      <c r="F24" s="242" t="s">
        <v>11</v>
      </c>
      <c r="G24" s="210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1:18" ht="85.9" customHeight="1" x14ac:dyDescent="0.25">
      <c r="C25" s="213" t="s">
        <v>39</v>
      </c>
      <c r="D25" s="266"/>
      <c r="E25" s="267"/>
      <c r="F25" s="243" t="s">
        <v>11</v>
      </c>
      <c r="G25" s="173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18" ht="40.9" customHeight="1" x14ac:dyDescent="0.25">
      <c r="C26" s="213" t="s">
        <v>55</v>
      </c>
      <c r="D26" s="266"/>
      <c r="E26" s="267"/>
      <c r="F26" s="243" t="s">
        <v>11</v>
      </c>
      <c r="G26" s="173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18" ht="15.75" x14ac:dyDescent="0.25">
      <c r="C27" s="213" t="s">
        <v>37</v>
      </c>
      <c r="D27" s="266"/>
      <c r="E27" s="267"/>
      <c r="F27" s="243" t="s">
        <v>11</v>
      </c>
      <c r="G27" s="173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18" ht="16.5" thickBot="1" x14ac:dyDescent="0.3">
      <c r="C28" s="268" t="s">
        <v>40</v>
      </c>
      <c r="D28" s="269"/>
      <c r="E28" s="270"/>
      <c r="F28" s="244" t="s">
        <v>11</v>
      </c>
      <c r="G28" s="245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18" ht="15.75" x14ac:dyDescent="0.25">
      <c r="C29" s="35"/>
      <c r="D29" s="61"/>
    </row>
  </sheetData>
  <sheetProtection formatCells="0" formatColumns="0" formatRows="0" insertColumns="0" insertRows="0"/>
  <mergeCells count="26">
    <mergeCell ref="F24:G24"/>
    <mergeCell ref="F25:G25"/>
    <mergeCell ref="F26:G26"/>
    <mergeCell ref="F27:G27"/>
    <mergeCell ref="F28:G28"/>
    <mergeCell ref="C24:E24"/>
    <mergeCell ref="C25:E25"/>
    <mergeCell ref="C27:E27"/>
    <mergeCell ref="C28:E28"/>
    <mergeCell ref="C26:E26"/>
    <mergeCell ref="A2:R2"/>
    <mergeCell ref="A3:C3"/>
    <mergeCell ref="D3:R3"/>
    <mergeCell ref="A4:C4"/>
    <mergeCell ref="D4:R4"/>
    <mergeCell ref="C23:E23"/>
    <mergeCell ref="F23:G23"/>
    <mergeCell ref="A5:C5"/>
    <mergeCell ref="D5:R5"/>
    <mergeCell ref="A7:R7"/>
    <mergeCell ref="A10:R10"/>
    <mergeCell ref="J17:K17"/>
    <mergeCell ref="J18:K18"/>
    <mergeCell ref="J19:K19"/>
    <mergeCell ref="A16:K16"/>
    <mergeCell ref="A8:U8"/>
  </mergeCells>
  <phoneticPr fontId="8" type="noConversion"/>
  <printOptions horizontalCentered="1"/>
  <pageMargins left="0.25" right="0.25" top="0.75" bottom="0.75" header="0.3" footer="0.3"/>
  <pageSetup paperSize="9" scale="47" fitToHeight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1C29-015F-409F-B43B-EAFEAD987C2D}">
  <sheetPr>
    <tabColor rgb="FFFF0000"/>
    <pageSetUpPr fitToPage="1"/>
  </sheetPr>
  <dimension ref="A1:U31"/>
  <sheetViews>
    <sheetView tabSelected="1" topLeftCell="A13" zoomScale="70" zoomScaleNormal="70" workbookViewId="0">
      <selection activeCell="O17" sqref="O17"/>
    </sheetView>
  </sheetViews>
  <sheetFormatPr defaultColWidth="9.140625" defaultRowHeight="15" x14ac:dyDescent="0.25"/>
  <cols>
    <col min="1" max="1" width="4.42578125" style="2" customWidth="1"/>
    <col min="2" max="2" width="6.5703125" style="2" customWidth="1"/>
    <col min="3" max="3" width="56.28515625" style="2" customWidth="1"/>
    <col min="4" max="4" width="21" style="2" customWidth="1"/>
    <col min="5" max="5" width="14" style="2" customWidth="1"/>
    <col min="6" max="7" width="14.85546875" style="2" customWidth="1"/>
    <col min="8" max="8" width="12.7109375" style="2" customWidth="1"/>
    <col min="9" max="9" width="15.42578125" style="2" customWidth="1"/>
    <col min="10" max="12" width="13.42578125" style="2" customWidth="1"/>
    <col min="13" max="13" width="12.7109375" style="2" customWidth="1"/>
    <col min="14" max="14" width="12" style="2" customWidth="1"/>
    <col min="15" max="15" width="17.7109375" style="2" customWidth="1"/>
    <col min="16" max="16" width="11" style="3" customWidth="1"/>
    <col min="17" max="17" width="13.42578125" style="3" customWidth="1"/>
    <col min="18" max="18" width="11.42578125" style="2" customWidth="1"/>
    <col min="19" max="16384" width="9.140625" style="2"/>
  </cols>
  <sheetData>
    <row r="1" spans="1:21" ht="15.75" thickBot="1" x14ac:dyDescent="0.3">
      <c r="Q1" s="3" t="s">
        <v>13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7"/>
    </row>
    <row r="3" spans="1:21" s="21" customFormat="1" ht="31.15" customHeight="1" x14ac:dyDescent="0.2">
      <c r="A3" s="192" t="s">
        <v>9</v>
      </c>
      <c r="B3" s="193"/>
      <c r="C3" s="193"/>
      <c r="D3" s="279" t="s">
        <v>16</v>
      </c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1"/>
    </row>
    <row r="4" spans="1:21" s="21" customFormat="1" ht="31.15" customHeight="1" x14ac:dyDescent="0.2">
      <c r="A4" s="192" t="s">
        <v>14</v>
      </c>
      <c r="B4" s="193"/>
      <c r="C4" s="193"/>
      <c r="D4" s="279" t="s">
        <v>274</v>
      </c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1"/>
    </row>
    <row r="5" spans="1:21" s="21" customFormat="1" ht="27" customHeight="1" thickBot="1" x14ac:dyDescent="0.25">
      <c r="A5" s="195" t="s">
        <v>10</v>
      </c>
      <c r="B5" s="196"/>
      <c r="C5" s="196"/>
      <c r="D5" s="276" t="s">
        <v>11</v>
      </c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8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D9" s="1"/>
    </row>
    <row r="10" spans="1:21" ht="17.25" customHeight="1" x14ac:dyDescent="0.3">
      <c r="A10" s="246" t="s">
        <v>152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8"/>
    </row>
    <row r="11" spans="1:21" ht="115.9" customHeight="1" x14ac:dyDescent="0.25">
      <c r="A11" s="16" t="s">
        <v>7</v>
      </c>
      <c r="B11" s="38" t="s">
        <v>8</v>
      </c>
      <c r="C11" s="24" t="s">
        <v>129</v>
      </c>
      <c r="D11" s="81" t="s">
        <v>116</v>
      </c>
      <c r="E11" s="82" t="s">
        <v>123</v>
      </c>
      <c r="F11" s="82" t="s">
        <v>117</v>
      </c>
      <c r="G11" s="82" t="s">
        <v>118</v>
      </c>
      <c r="H11" s="83" t="s">
        <v>124</v>
      </c>
      <c r="I11" s="83" t="s">
        <v>125</v>
      </c>
      <c r="J11" s="83" t="s">
        <v>119</v>
      </c>
      <c r="K11" s="153" t="s">
        <v>246</v>
      </c>
      <c r="L11" s="153" t="s">
        <v>263</v>
      </c>
      <c r="M11" s="84" t="s">
        <v>120</v>
      </c>
      <c r="N11" s="82" t="s">
        <v>17</v>
      </c>
      <c r="O11" s="82" t="s">
        <v>121</v>
      </c>
      <c r="P11" s="82" t="s">
        <v>122</v>
      </c>
      <c r="Q11" s="85" t="s">
        <v>60</v>
      </c>
    </row>
    <row r="12" spans="1:21" ht="115.9" customHeight="1" x14ac:dyDescent="0.25">
      <c r="A12" s="26" t="s">
        <v>1</v>
      </c>
      <c r="B12" s="52">
        <v>24985</v>
      </c>
      <c r="C12" s="49" t="s">
        <v>254</v>
      </c>
      <c r="D12" s="27" t="s">
        <v>56</v>
      </c>
      <c r="E12" s="36">
        <v>6600</v>
      </c>
      <c r="F12" s="100"/>
      <c r="G12" s="15"/>
      <c r="H12" s="6">
        <f>F12*(G12+1)</f>
        <v>0</v>
      </c>
      <c r="I12" s="31">
        <f>E12*F12</f>
        <v>0</v>
      </c>
      <c r="J12" s="6">
        <f>E12*H12</f>
        <v>0</v>
      </c>
      <c r="K12" s="6"/>
      <c r="L12" s="6"/>
      <c r="M12" s="108"/>
      <c r="N12" s="108"/>
      <c r="O12" s="108"/>
      <c r="P12" s="108"/>
      <c r="Q12" s="109"/>
    </row>
    <row r="13" spans="1:21" ht="119.45" customHeight="1" x14ac:dyDescent="0.25">
      <c r="A13" s="26" t="s">
        <v>2</v>
      </c>
      <c r="B13" s="52">
        <v>1995</v>
      </c>
      <c r="C13" s="50" t="s">
        <v>255</v>
      </c>
      <c r="D13" s="27" t="s">
        <v>56</v>
      </c>
      <c r="E13" s="36">
        <v>450</v>
      </c>
      <c r="F13" s="100"/>
      <c r="G13" s="15"/>
      <c r="H13" s="6">
        <f t="shared" ref="H13" si="0">F13*(G13+1)</f>
        <v>0</v>
      </c>
      <c r="I13" s="31">
        <f t="shared" ref="I13" si="1">E13*F13</f>
        <v>0</v>
      </c>
      <c r="J13" s="6">
        <f t="shared" ref="J13" si="2">E13*H13</f>
        <v>0</v>
      </c>
      <c r="K13" s="6"/>
      <c r="L13" s="6"/>
      <c r="M13" s="108"/>
      <c r="N13" s="108"/>
      <c r="O13" s="108"/>
      <c r="P13" s="108"/>
      <c r="Q13" s="109"/>
    </row>
    <row r="14" spans="1:21" s="4" customFormat="1" ht="14.25" customHeight="1" thickBot="1" x14ac:dyDescent="0.3">
      <c r="A14" s="8"/>
      <c r="B14" s="8"/>
      <c r="C14" s="9"/>
      <c r="D14" s="11"/>
      <c r="E14" s="8"/>
      <c r="F14" s="8"/>
      <c r="G14" s="8"/>
      <c r="H14" s="8"/>
      <c r="I14" s="8"/>
      <c r="J14" s="8"/>
      <c r="K14" s="8"/>
      <c r="L14" s="8"/>
      <c r="M14" s="8"/>
      <c r="N14" s="12"/>
      <c r="O14" s="12"/>
      <c r="P14" s="12"/>
      <c r="Q14" s="12"/>
    </row>
    <row r="15" spans="1:21" s="4" customFormat="1" ht="18.75" customHeight="1" x14ac:dyDescent="0.25">
      <c r="A15" s="165" t="s">
        <v>151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7"/>
    </row>
    <row r="16" spans="1:21" s="4" customFormat="1" ht="15.75" x14ac:dyDescent="0.25">
      <c r="A16" s="74" t="s">
        <v>59</v>
      </c>
      <c r="B16" s="75"/>
      <c r="C16" s="75"/>
      <c r="D16" s="75"/>
      <c r="E16" s="75"/>
      <c r="F16" s="75"/>
      <c r="G16" s="75"/>
      <c r="H16" s="75"/>
      <c r="I16" s="76"/>
      <c r="J16" s="168">
        <f>SUM(I13:I13)</f>
        <v>0</v>
      </c>
      <c r="K16" s="282"/>
      <c r="L16" s="282"/>
      <c r="M16" s="169"/>
    </row>
    <row r="17" spans="1:17" ht="15.75" x14ac:dyDescent="0.25">
      <c r="A17" s="67" t="s">
        <v>15</v>
      </c>
      <c r="B17" s="68"/>
      <c r="C17" s="68"/>
      <c r="D17" s="68"/>
      <c r="E17" s="68"/>
      <c r="F17" s="68"/>
      <c r="G17" s="68"/>
      <c r="H17" s="68"/>
      <c r="I17" s="69"/>
      <c r="J17" s="168">
        <f>J18-J16</f>
        <v>0</v>
      </c>
      <c r="K17" s="282"/>
      <c r="L17" s="282"/>
      <c r="M17" s="169"/>
      <c r="N17" s="4"/>
      <c r="O17" s="4"/>
      <c r="P17" s="4"/>
      <c r="Q17" s="4"/>
    </row>
    <row r="18" spans="1:17" ht="16.5" thickBot="1" x14ac:dyDescent="0.3">
      <c r="A18" s="70" t="s">
        <v>58</v>
      </c>
      <c r="B18" s="71"/>
      <c r="C18" s="71"/>
      <c r="D18" s="71"/>
      <c r="E18" s="71"/>
      <c r="F18" s="71"/>
      <c r="G18" s="71"/>
      <c r="H18" s="71"/>
      <c r="I18" s="72"/>
      <c r="J18" s="170">
        <f>SUM(J13:J13)</f>
        <v>0</v>
      </c>
      <c r="K18" s="283"/>
      <c r="L18" s="283"/>
      <c r="M18" s="171"/>
      <c r="N18" s="4"/>
      <c r="O18" s="4"/>
      <c r="P18" s="4"/>
      <c r="Q18" s="4"/>
    </row>
    <row r="19" spans="1:17" ht="24" customHeight="1" x14ac:dyDescent="0.25">
      <c r="A19" s="5"/>
      <c r="B19" s="5"/>
      <c r="C19" s="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59"/>
      <c r="O19" s="59"/>
      <c r="P19" s="59"/>
      <c r="Q19" s="87"/>
    </row>
    <row r="20" spans="1:17" ht="21.75" customHeight="1" x14ac:dyDescent="0.25">
      <c r="C20" s="95" t="s">
        <v>38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</row>
    <row r="21" spans="1:17" ht="15.75" x14ac:dyDescent="0.25">
      <c r="C21" s="3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17" ht="16.5" thickBot="1" x14ac:dyDescent="0.3">
      <c r="C22" s="35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ht="40.15" customHeight="1" thickBot="1" x14ac:dyDescent="0.3">
      <c r="C23" s="176" t="s">
        <v>150</v>
      </c>
      <c r="D23" s="263"/>
      <c r="E23" s="177"/>
      <c r="F23" s="200" t="s">
        <v>135</v>
      </c>
      <c r="G23" s="201"/>
    </row>
    <row r="24" spans="1:17" ht="56.45" customHeight="1" x14ac:dyDescent="0.25">
      <c r="C24" s="249" t="s">
        <v>86</v>
      </c>
      <c r="D24" s="264"/>
      <c r="E24" s="275"/>
      <c r="F24" s="209" t="s">
        <v>11</v>
      </c>
      <c r="G24" s="210"/>
    </row>
    <row r="25" spans="1:17" ht="63" customHeight="1" x14ac:dyDescent="0.25">
      <c r="C25" s="163" t="s">
        <v>92</v>
      </c>
      <c r="D25" s="255"/>
      <c r="E25" s="164"/>
      <c r="F25" s="172" t="s">
        <v>11</v>
      </c>
      <c r="G25" s="173"/>
    </row>
    <row r="26" spans="1:17" ht="48" customHeight="1" x14ac:dyDescent="0.25">
      <c r="C26" s="163" t="s">
        <v>213</v>
      </c>
      <c r="D26" s="255"/>
      <c r="E26" s="164"/>
      <c r="F26" s="172" t="s">
        <v>11</v>
      </c>
      <c r="G26" s="173"/>
    </row>
    <row r="27" spans="1:17" x14ac:dyDescent="0.25">
      <c r="C27" s="163" t="s">
        <v>203</v>
      </c>
      <c r="D27" s="255"/>
      <c r="E27" s="164"/>
      <c r="F27" s="172" t="s">
        <v>11</v>
      </c>
      <c r="G27" s="173"/>
    </row>
    <row r="28" spans="1:17" x14ac:dyDescent="0.25">
      <c r="C28" s="163" t="s">
        <v>148</v>
      </c>
      <c r="D28" s="255"/>
      <c r="E28" s="164"/>
      <c r="F28" s="172" t="s">
        <v>11</v>
      </c>
      <c r="G28" s="173"/>
    </row>
    <row r="29" spans="1:17" ht="15.75" thickBot="1" x14ac:dyDescent="0.3">
      <c r="C29" s="271" t="s">
        <v>37</v>
      </c>
      <c r="D29" s="272"/>
      <c r="E29" s="273"/>
      <c r="F29" s="274" t="s">
        <v>11</v>
      </c>
      <c r="G29" s="245"/>
    </row>
    <row r="31" spans="1:17" x14ac:dyDescent="0.25">
      <c r="C31" s="116"/>
    </row>
  </sheetData>
  <sheetProtection formatCells="0" formatColumns="0" formatRows="0" insertColumns="0" insertRows="0"/>
  <mergeCells count="28">
    <mergeCell ref="J16:M16"/>
    <mergeCell ref="J17:M17"/>
    <mergeCell ref="J18:M18"/>
    <mergeCell ref="A7:Q7"/>
    <mergeCell ref="A10:Q10"/>
    <mergeCell ref="A15:M15"/>
    <mergeCell ref="A5:C5"/>
    <mergeCell ref="D5:Q5"/>
    <mergeCell ref="A8:U8"/>
    <mergeCell ref="A2:Q2"/>
    <mergeCell ref="A3:C3"/>
    <mergeCell ref="D3:Q3"/>
    <mergeCell ref="A4:C4"/>
    <mergeCell ref="D4:Q4"/>
    <mergeCell ref="C26:E26"/>
    <mergeCell ref="F26:G26"/>
    <mergeCell ref="C23:E23"/>
    <mergeCell ref="F23:G23"/>
    <mergeCell ref="C24:E24"/>
    <mergeCell ref="F24:G24"/>
    <mergeCell ref="C25:E25"/>
    <mergeCell ref="F25:G25"/>
    <mergeCell ref="C27:E27"/>
    <mergeCell ref="F27:G27"/>
    <mergeCell ref="C28:E28"/>
    <mergeCell ref="F28:G28"/>
    <mergeCell ref="C29:E29"/>
    <mergeCell ref="F29:G29"/>
  </mergeCells>
  <phoneticPr fontId="8" type="noConversion"/>
  <printOptions horizontalCentered="1"/>
  <pageMargins left="0.25" right="0.25" top="0.75" bottom="0.75" header="0.3" footer="0.3"/>
  <pageSetup paperSize="9" scale="46" fitToHeight="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5A48-E258-4D2D-A99C-B1FFF396AAD8}">
  <sheetPr>
    <tabColor rgb="FFFF0000"/>
    <pageSetUpPr fitToPage="1"/>
  </sheetPr>
  <dimension ref="A1:U34"/>
  <sheetViews>
    <sheetView zoomScale="70" zoomScaleNormal="70" workbookViewId="0">
      <selection activeCell="Q24" sqref="Q24"/>
    </sheetView>
  </sheetViews>
  <sheetFormatPr defaultColWidth="9.140625" defaultRowHeight="15" x14ac:dyDescent="0.25"/>
  <cols>
    <col min="1" max="1" width="4.42578125" style="2" customWidth="1"/>
    <col min="2" max="2" width="6.5703125" style="2" customWidth="1"/>
    <col min="3" max="3" width="32.28515625" style="2" customWidth="1"/>
    <col min="4" max="4" width="12.5703125" style="2" customWidth="1"/>
    <col min="5" max="5" width="10.28515625" style="2" customWidth="1"/>
    <col min="6" max="6" width="14" style="2" customWidth="1"/>
    <col min="7" max="7" width="14.85546875" style="2" customWidth="1"/>
    <col min="8" max="8" width="12.7109375" style="2" customWidth="1"/>
    <col min="9" max="9" width="13" style="2" customWidth="1"/>
    <col min="10" max="10" width="16.42578125" style="2" customWidth="1"/>
    <col min="11" max="13" width="16" style="2" customWidth="1"/>
    <col min="14" max="14" width="12" style="2" customWidth="1"/>
    <col min="15" max="15" width="11.85546875" style="2" customWidth="1"/>
    <col min="16" max="16" width="11" style="3" customWidth="1"/>
    <col min="17" max="18" width="13.42578125" style="3" customWidth="1"/>
    <col min="19" max="19" width="11.42578125" style="2" customWidth="1"/>
    <col min="20" max="16384" width="9.140625" style="2"/>
  </cols>
  <sheetData>
    <row r="1" spans="1:21" ht="15.75" thickBot="1" x14ac:dyDescent="0.3">
      <c r="R1" s="3" t="s">
        <v>13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7"/>
    </row>
    <row r="3" spans="1:21" s="21" customFormat="1" ht="31.15" customHeight="1" x14ac:dyDescent="0.2">
      <c r="A3" s="192" t="s">
        <v>9</v>
      </c>
      <c r="B3" s="193"/>
      <c r="C3" s="193"/>
      <c r="D3" s="193"/>
      <c r="E3" s="188" t="s">
        <v>16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9"/>
    </row>
    <row r="4" spans="1:21" s="21" customFormat="1" ht="31.15" customHeight="1" x14ac:dyDescent="0.2">
      <c r="A4" s="192" t="s">
        <v>14</v>
      </c>
      <c r="B4" s="193"/>
      <c r="C4" s="193"/>
      <c r="D4" s="193"/>
      <c r="E4" s="188" t="s">
        <v>163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9"/>
    </row>
    <row r="5" spans="1:21" s="21" customFormat="1" ht="27" customHeight="1" thickBot="1" x14ac:dyDescent="0.25">
      <c r="A5" s="195" t="s">
        <v>10</v>
      </c>
      <c r="B5" s="196"/>
      <c r="C5" s="196"/>
      <c r="D5" s="196"/>
      <c r="E5" s="190" t="s">
        <v>11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1"/>
    </row>
    <row r="6" spans="1:21" s="21" customFormat="1" ht="15.75" x14ac:dyDescent="0.2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E9" s="1"/>
    </row>
    <row r="10" spans="1:21" ht="17.25" customHeight="1" x14ac:dyDescent="0.3">
      <c r="A10" s="246" t="s">
        <v>164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29"/>
      <c r="L10" s="229"/>
      <c r="M10" s="229"/>
      <c r="N10" s="247"/>
      <c r="O10" s="247"/>
      <c r="P10" s="247"/>
      <c r="Q10" s="247"/>
      <c r="R10" s="248"/>
    </row>
    <row r="11" spans="1:21" ht="112.15" customHeight="1" x14ac:dyDescent="0.25">
      <c r="A11" s="16" t="s">
        <v>7</v>
      </c>
      <c r="B11" s="38" t="s">
        <v>8</v>
      </c>
      <c r="C11" s="24" t="s">
        <v>112</v>
      </c>
      <c r="D11" s="24" t="s">
        <v>181</v>
      </c>
      <c r="E11" s="81" t="s">
        <v>116</v>
      </c>
      <c r="F11" s="82" t="s">
        <v>123</v>
      </c>
      <c r="G11" s="82" t="s">
        <v>117</v>
      </c>
      <c r="H11" s="82" t="s">
        <v>118</v>
      </c>
      <c r="I11" s="83" t="s">
        <v>124</v>
      </c>
      <c r="J11" s="83" t="s">
        <v>125</v>
      </c>
      <c r="K11" s="153" t="s">
        <v>119</v>
      </c>
      <c r="L11" s="153" t="s">
        <v>246</v>
      </c>
      <c r="M11" s="153" t="s">
        <v>263</v>
      </c>
      <c r="N11" s="84" t="s">
        <v>120</v>
      </c>
      <c r="O11" s="82" t="s">
        <v>17</v>
      </c>
      <c r="P11" s="82" t="s">
        <v>121</v>
      </c>
      <c r="Q11" s="82" t="s">
        <v>122</v>
      </c>
      <c r="R11" s="85" t="s">
        <v>60</v>
      </c>
    </row>
    <row r="12" spans="1:21" ht="123" customHeight="1" x14ac:dyDescent="0.25">
      <c r="A12" s="26" t="s">
        <v>1</v>
      </c>
      <c r="B12" s="55">
        <v>34804</v>
      </c>
      <c r="C12" s="51" t="s">
        <v>88</v>
      </c>
      <c r="D12" s="79" t="s">
        <v>165</v>
      </c>
      <c r="E12" s="27" t="s">
        <v>56</v>
      </c>
      <c r="F12" s="36">
        <v>57800</v>
      </c>
      <c r="G12" s="100"/>
      <c r="H12" s="15"/>
      <c r="I12" s="6">
        <f>G12*(H12+1)</f>
        <v>0</v>
      </c>
      <c r="J12" s="31">
        <f>F12*G12</f>
        <v>0</v>
      </c>
      <c r="K12" s="6">
        <f>F12*I12</f>
        <v>0</v>
      </c>
      <c r="L12" s="6"/>
      <c r="M12" s="6"/>
      <c r="N12" s="108"/>
      <c r="O12" s="108"/>
      <c r="P12" s="108"/>
      <c r="Q12" s="108"/>
      <c r="R12" s="109"/>
    </row>
    <row r="13" spans="1:21" ht="123" customHeight="1" x14ac:dyDescent="0.25">
      <c r="A13" s="26" t="s">
        <v>2</v>
      </c>
      <c r="B13" s="55">
        <v>42845</v>
      </c>
      <c r="C13" s="51" t="s">
        <v>166</v>
      </c>
      <c r="D13" s="79" t="s">
        <v>90</v>
      </c>
      <c r="E13" s="27" t="s">
        <v>56</v>
      </c>
      <c r="F13" s="36">
        <v>169200</v>
      </c>
      <c r="G13" s="100"/>
      <c r="H13" s="15"/>
      <c r="I13" s="6">
        <f>G13*(H13+1)</f>
        <v>0</v>
      </c>
      <c r="J13" s="31">
        <f>F13*G13</f>
        <v>0</v>
      </c>
      <c r="K13" s="6">
        <f t="shared" ref="K13:K14" si="0">F13*I13</f>
        <v>0</v>
      </c>
      <c r="L13" s="6"/>
      <c r="M13" s="6"/>
      <c r="N13" s="108"/>
      <c r="O13" s="108"/>
      <c r="P13" s="108"/>
      <c r="Q13" s="108"/>
      <c r="R13" s="109"/>
    </row>
    <row r="14" spans="1:21" ht="123" customHeight="1" x14ac:dyDescent="0.25">
      <c r="A14" s="26" t="s">
        <v>3</v>
      </c>
      <c r="B14" s="52">
        <v>42846</v>
      </c>
      <c r="C14" s="51" t="s">
        <v>91</v>
      </c>
      <c r="D14" s="79" t="s">
        <v>90</v>
      </c>
      <c r="E14" s="27" t="s">
        <v>56</v>
      </c>
      <c r="F14" s="7">
        <v>16300</v>
      </c>
      <c r="G14" s="100"/>
      <c r="H14" s="15"/>
      <c r="I14" s="6">
        <f>G14*(H14+1)</f>
        <v>0</v>
      </c>
      <c r="J14" s="31">
        <f>F14*G14</f>
        <v>0</v>
      </c>
      <c r="K14" s="6">
        <f t="shared" si="0"/>
        <v>0</v>
      </c>
      <c r="L14" s="6"/>
      <c r="M14" s="6"/>
      <c r="N14" s="108"/>
      <c r="O14" s="108"/>
      <c r="P14" s="108"/>
      <c r="Q14" s="108"/>
      <c r="R14" s="109"/>
    </row>
    <row r="15" spans="1:21" ht="119.45" customHeight="1" thickBot="1" x14ac:dyDescent="0.3">
      <c r="A15" s="29" t="s">
        <v>4</v>
      </c>
      <c r="B15" s="56">
        <v>42847</v>
      </c>
      <c r="C15" s="53" t="s">
        <v>89</v>
      </c>
      <c r="D15" s="80" t="s">
        <v>90</v>
      </c>
      <c r="E15" s="46" t="s">
        <v>56</v>
      </c>
      <c r="F15" s="17">
        <v>102600</v>
      </c>
      <c r="G15" s="101"/>
      <c r="H15" s="19"/>
      <c r="I15" s="20">
        <f>G15*(H15+1)</f>
        <v>0</v>
      </c>
      <c r="J15" s="32">
        <f>F15*G15</f>
        <v>0</v>
      </c>
      <c r="K15" s="20">
        <f>F15*I15</f>
        <v>0</v>
      </c>
      <c r="L15" s="20"/>
      <c r="M15" s="20"/>
      <c r="N15" s="110"/>
      <c r="O15" s="110"/>
      <c r="P15" s="110"/>
      <c r="Q15" s="110"/>
      <c r="R15" s="111"/>
    </row>
    <row r="16" spans="1:21" s="4" customFormat="1" ht="14.25" customHeight="1" thickBot="1" x14ac:dyDescent="0.3">
      <c r="A16" s="8"/>
      <c r="B16" s="8"/>
      <c r="C16" s="9"/>
      <c r="D16" s="9"/>
      <c r="E16" s="11"/>
      <c r="F16" s="8"/>
      <c r="G16" s="8"/>
      <c r="H16" s="8"/>
      <c r="I16" s="8"/>
      <c r="J16" s="8"/>
      <c r="K16" s="8"/>
      <c r="L16" s="8"/>
      <c r="M16" s="8"/>
      <c r="N16" s="12"/>
      <c r="O16" s="12"/>
      <c r="P16" s="12"/>
      <c r="Q16" s="12"/>
      <c r="R16" s="12"/>
    </row>
    <row r="17" spans="1:18" s="4" customFormat="1" ht="18.75" customHeight="1" x14ac:dyDescent="0.25">
      <c r="A17" s="165" t="s">
        <v>107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/>
      <c r="L17" s="151"/>
      <c r="M17" s="151"/>
    </row>
    <row r="18" spans="1:18" s="4" customFormat="1" ht="15.75" x14ac:dyDescent="0.25">
      <c r="A18" s="74" t="s">
        <v>59</v>
      </c>
      <c r="B18" s="75"/>
      <c r="C18" s="75"/>
      <c r="D18" s="75"/>
      <c r="E18" s="75"/>
      <c r="F18" s="75"/>
      <c r="G18" s="75"/>
      <c r="H18" s="75"/>
      <c r="I18" s="76"/>
      <c r="J18" s="168">
        <f>SUM(J12:J15)</f>
        <v>0</v>
      </c>
      <c r="K18" s="169"/>
      <c r="L18" s="152"/>
      <c r="M18" s="152"/>
    </row>
    <row r="19" spans="1:18" ht="15.75" x14ac:dyDescent="0.25">
      <c r="A19" s="67" t="s">
        <v>15</v>
      </c>
      <c r="B19" s="68"/>
      <c r="C19" s="68"/>
      <c r="D19" s="68"/>
      <c r="E19" s="68"/>
      <c r="F19" s="68"/>
      <c r="G19" s="68"/>
      <c r="H19" s="68"/>
      <c r="I19" s="69"/>
      <c r="J19" s="168">
        <f>J20-J18</f>
        <v>0</v>
      </c>
      <c r="K19" s="169"/>
      <c r="L19" s="152"/>
      <c r="M19" s="152"/>
      <c r="N19" s="4"/>
      <c r="O19" s="4"/>
      <c r="P19" s="4"/>
      <c r="Q19" s="4"/>
      <c r="R19" s="4"/>
    </row>
    <row r="20" spans="1:18" ht="16.5" thickBot="1" x14ac:dyDescent="0.3">
      <c r="A20" s="70" t="s">
        <v>58</v>
      </c>
      <c r="B20" s="71"/>
      <c r="C20" s="71"/>
      <c r="D20" s="71"/>
      <c r="E20" s="71"/>
      <c r="F20" s="71"/>
      <c r="G20" s="71"/>
      <c r="H20" s="71"/>
      <c r="I20" s="72"/>
      <c r="J20" s="170">
        <f>SUM(K12:K15)</f>
        <v>0</v>
      </c>
      <c r="K20" s="171"/>
      <c r="L20" s="152"/>
      <c r="M20" s="152"/>
      <c r="N20" s="4"/>
      <c r="O20" s="4"/>
      <c r="P20" s="4"/>
      <c r="Q20" s="4"/>
      <c r="R20" s="4"/>
    </row>
    <row r="21" spans="1:18" ht="24" customHeight="1" x14ac:dyDescent="0.25">
      <c r="A21" s="5"/>
      <c r="B21" s="5"/>
      <c r="C21" s="5"/>
      <c r="D21" s="5"/>
      <c r="E21" s="13"/>
      <c r="F21" s="13"/>
      <c r="G21" s="13"/>
      <c r="H21" s="13"/>
      <c r="I21" s="13"/>
      <c r="J21" s="13"/>
      <c r="K21" s="13"/>
      <c r="L21" s="59"/>
      <c r="M21" s="59"/>
      <c r="N21" s="4"/>
      <c r="O21" s="4"/>
      <c r="P21" s="4"/>
      <c r="Q21" s="4"/>
      <c r="R21" s="4"/>
    </row>
    <row r="22" spans="1:18" ht="21.75" customHeight="1" x14ac:dyDescent="0.35">
      <c r="C22" s="95" t="s">
        <v>38</v>
      </c>
      <c r="D22" s="33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18" ht="19.149999999999999" customHeight="1" thickBot="1" x14ac:dyDescent="0.3">
      <c r="C23" s="34"/>
      <c r="D23" s="34"/>
      <c r="G23" s="62"/>
      <c r="H23" s="60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18" ht="47.45" customHeight="1" thickBot="1" x14ac:dyDescent="0.3">
      <c r="C24" s="286" t="s">
        <v>167</v>
      </c>
      <c r="D24" s="287"/>
      <c r="E24" s="288"/>
      <c r="F24" s="200" t="s">
        <v>135</v>
      </c>
      <c r="G24" s="201"/>
      <c r="H24" s="60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1:18" ht="90" customHeight="1" x14ac:dyDescent="0.25">
      <c r="C25" s="211" t="s">
        <v>79</v>
      </c>
      <c r="D25" s="289"/>
      <c r="E25" s="212"/>
      <c r="F25" s="243" t="s">
        <v>11</v>
      </c>
      <c r="G25" s="173"/>
      <c r="H25" s="60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18" ht="82.9" customHeight="1" x14ac:dyDescent="0.25">
      <c r="C26" s="163" t="s">
        <v>39</v>
      </c>
      <c r="D26" s="255"/>
      <c r="E26" s="164"/>
      <c r="F26" s="243" t="s">
        <v>11</v>
      </c>
      <c r="G26" s="173"/>
      <c r="H26" s="60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18" ht="37.9" customHeight="1" x14ac:dyDescent="0.25">
      <c r="C27" s="163" t="s">
        <v>37</v>
      </c>
      <c r="D27" s="255"/>
      <c r="E27" s="164"/>
      <c r="F27" s="243" t="s">
        <v>11</v>
      </c>
      <c r="G27" s="173"/>
      <c r="H27" s="60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18" ht="46.9" customHeight="1" x14ac:dyDescent="0.25">
      <c r="C28" s="163" t="s">
        <v>168</v>
      </c>
      <c r="D28" s="255"/>
      <c r="E28" s="164"/>
      <c r="F28" s="243" t="s">
        <v>11</v>
      </c>
      <c r="G28" s="173"/>
      <c r="H28" s="60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18" ht="46.9" customHeight="1" x14ac:dyDescent="0.25">
      <c r="C29" s="163" t="s">
        <v>169</v>
      </c>
      <c r="D29" s="255"/>
      <c r="E29" s="164"/>
      <c r="F29" s="243" t="s">
        <v>11</v>
      </c>
      <c r="G29" s="173"/>
      <c r="H29" s="60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18" ht="26.45" customHeight="1" x14ac:dyDescent="0.25">
      <c r="C30" s="163" t="s">
        <v>247</v>
      </c>
      <c r="D30" s="255"/>
      <c r="E30" s="164"/>
      <c r="F30" s="243" t="s">
        <v>11</v>
      </c>
      <c r="G30" s="173"/>
      <c r="H30" s="60"/>
      <c r="I30" s="61"/>
      <c r="J30" s="61"/>
      <c r="K30" s="61"/>
      <c r="L30" s="61"/>
      <c r="M30" s="61"/>
      <c r="N30" s="61"/>
      <c r="O30" s="61"/>
      <c r="P30" s="61"/>
      <c r="Q30" s="61"/>
      <c r="R30" s="61"/>
    </row>
    <row r="31" spans="1:18" ht="26.45" customHeight="1" x14ac:dyDescent="0.25">
      <c r="C31" s="163" t="s">
        <v>170</v>
      </c>
      <c r="D31" s="255"/>
      <c r="E31" s="164"/>
      <c r="F31" s="243" t="s">
        <v>11</v>
      </c>
      <c r="G31" s="173"/>
      <c r="H31" s="60"/>
      <c r="I31" s="61"/>
      <c r="J31" s="61"/>
      <c r="K31" s="61"/>
      <c r="L31" s="61"/>
      <c r="M31" s="61"/>
      <c r="N31" s="61"/>
      <c r="O31" s="61"/>
      <c r="P31" s="61"/>
      <c r="Q31" s="61"/>
      <c r="R31" s="61"/>
    </row>
    <row r="32" spans="1:18" ht="16.5" thickBot="1" x14ac:dyDescent="0.3">
      <c r="C32" s="271" t="s">
        <v>43</v>
      </c>
      <c r="D32" s="272"/>
      <c r="E32" s="273"/>
      <c r="F32" s="285" t="s">
        <v>11</v>
      </c>
      <c r="G32" s="208"/>
      <c r="H32" s="60"/>
      <c r="I32" s="61"/>
      <c r="J32" s="61"/>
      <c r="K32" s="61"/>
      <c r="L32" s="61"/>
      <c r="M32" s="61"/>
      <c r="N32" s="61"/>
      <c r="O32" s="61"/>
      <c r="P32" s="61"/>
      <c r="Q32" s="61"/>
      <c r="R32" s="61"/>
    </row>
    <row r="33" spans="3:18" ht="15.75" x14ac:dyDescent="0.25">
      <c r="C33" s="34"/>
      <c r="D33" s="34"/>
      <c r="E33" s="34"/>
      <c r="F33" s="34"/>
      <c r="G33" s="61"/>
      <c r="H33" s="60"/>
      <c r="I33" s="61"/>
      <c r="J33" s="61"/>
      <c r="K33" s="61"/>
      <c r="L33" s="61"/>
      <c r="M33" s="61"/>
      <c r="N33" s="61"/>
      <c r="O33" s="61"/>
      <c r="P33" s="61"/>
      <c r="Q33" s="61"/>
      <c r="R33" s="61"/>
    </row>
    <row r="34" spans="3:18" ht="15.75" x14ac:dyDescent="0.25">
      <c r="C34" s="284"/>
      <c r="D34" s="284"/>
      <c r="E34" s="284"/>
      <c r="F34" s="284"/>
      <c r="G34" s="284"/>
      <c r="H34" s="284"/>
      <c r="I34" s="284"/>
      <c r="J34" s="61"/>
      <c r="K34" s="61"/>
      <c r="L34" s="61"/>
      <c r="M34" s="61"/>
      <c r="N34" s="61"/>
      <c r="O34" s="61"/>
      <c r="P34" s="61"/>
      <c r="Q34" s="61"/>
      <c r="R34" s="61"/>
    </row>
  </sheetData>
  <sheetProtection formatCells="0" formatColumns="0" formatRows="0" insertColumns="0" insertRows="0"/>
  <sortState xmlns:xlrd2="http://schemas.microsoft.com/office/spreadsheetml/2017/richdata2" ref="B12:R15">
    <sortCondition ref="C12:C15"/>
  </sortState>
  <mergeCells count="33">
    <mergeCell ref="A7:R7"/>
    <mergeCell ref="A10:R10"/>
    <mergeCell ref="A2:R2"/>
    <mergeCell ref="A3:D3"/>
    <mergeCell ref="E3:R3"/>
    <mergeCell ref="A4:D4"/>
    <mergeCell ref="E4:R4"/>
    <mergeCell ref="A5:D5"/>
    <mergeCell ref="E5:R5"/>
    <mergeCell ref="A8:U8"/>
    <mergeCell ref="A17:K17"/>
    <mergeCell ref="C24:E24"/>
    <mergeCell ref="C25:E25"/>
    <mergeCell ref="C26:E26"/>
    <mergeCell ref="F24:G24"/>
    <mergeCell ref="F25:G25"/>
    <mergeCell ref="F26:G26"/>
    <mergeCell ref="J18:K18"/>
    <mergeCell ref="J19:K19"/>
    <mergeCell ref="J20:K20"/>
    <mergeCell ref="C34:I34"/>
    <mergeCell ref="C32:E32"/>
    <mergeCell ref="F27:G27"/>
    <mergeCell ref="F28:G28"/>
    <mergeCell ref="F30:G30"/>
    <mergeCell ref="F32:G32"/>
    <mergeCell ref="C29:E29"/>
    <mergeCell ref="C31:E31"/>
    <mergeCell ref="F29:G29"/>
    <mergeCell ref="F31:G31"/>
    <mergeCell ref="C27:E27"/>
    <mergeCell ref="C28:E28"/>
    <mergeCell ref="C30:E30"/>
  </mergeCells>
  <printOptions horizontalCentered="1"/>
  <pageMargins left="0.25" right="0.25" top="0.75" bottom="0.75" header="0.3" footer="0.3"/>
  <pageSetup paperSize="9" scale="51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D6B6C-A525-4FE7-88A7-847536A82F4F}">
  <sheetPr>
    <tabColor rgb="FFFF0000"/>
    <pageSetUpPr fitToPage="1"/>
  </sheetPr>
  <dimension ref="A1:U38"/>
  <sheetViews>
    <sheetView topLeftCell="A7" zoomScale="70" zoomScaleNormal="70" workbookViewId="0">
      <selection activeCell="U44" sqref="U44"/>
    </sheetView>
  </sheetViews>
  <sheetFormatPr defaultColWidth="9.140625" defaultRowHeight="15" x14ac:dyDescent="0.25"/>
  <cols>
    <col min="1" max="1" width="4.42578125" style="2" customWidth="1"/>
    <col min="2" max="2" width="6.5703125" style="2" customWidth="1"/>
    <col min="3" max="3" width="30.7109375" style="2" customWidth="1"/>
    <col min="4" max="4" width="11.85546875" style="2" customWidth="1"/>
    <col min="5" max="5" width="14" style="2" customWidth="1"/>
    <col min="6" max="6" width="14.85546875" style="2" customWidth="1"/>
    <col min="7" max="7" width="12.7109375" style="2" customWidth="1"/>
    <col min="8" max="8" width="13" style="2" customWidth="1"/>
    <col min="9" max="12" width="16.7109375" style="2" customWidth="1"/>
    <col min="13" max="13" width="12" style="2" customWidth="1"/>
    <col min="14" max="14" width="13.28515625" style="2" customWidth="1"/>
    <col min="15" max="15" width="11" style="3" customWidth="1"/>
    <col min="16" max="17" width="13.42578125" style="3" customWidth="1"/>
    <col min="18" max="18" width="11.42578125" style="2" customWidth="1"/>
    <col min="19" max="16384" width="9.140625" style="2"/>
  </cols>
  <sheetData>
    <row r="1" spans="1:21" ht="15.75" thickBot="1" x14ac:dyDescent="0.3">
      <c r="Q1" s="3" t="s">
        <v>13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7"/>
    </row>
    <row r="3" spans="1:21" s="21" customFormat="1" ht="31.15" customHeight="1" x14ac:dyDescent="0.2">
      <c r="A3" s="192" t="s">
        <v>9</v>
      </c>
      <c r="B3" s="193"/>
      <c r="C3" s="193"/>
      <c r="D3" s="188" t="s">
        <v>16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9"/>
    </row>
    <row r="4" spans="1:21" s="21" customFormat="1" ht="31.15" customHeight="1" x14ac:dyDescent="0.2">
      <c r="A4" s="192" t="s">
        <v>14</v>
      </c>
      <c r="B4" s="193"/>
      <c r="C4" s="193"/>
      <c r="D4" s="188" t="s">
        <v>207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</row>
    <row r="5" spans="1:21" s="21" customFormat="1" ht="27" customHeight="1" thickBot="1" x14ac:dyDescent="0.25">
      <c r="A5" s="195" t="s">
        <v>10</v>
      </c>
      <c r="B5" s="196"/>
      <c r="C5" s="196"/>
      <c r="D5" s="190" t="s">
        <v>11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D9" s="1"/>
    </row>
    <row r="10" spans="1:21" ht="17.25" customHeight="1" x14ac:dyDescent="0.3">
      <c r="A10" s="246" t="s">
        <v>161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8"/>
    </row>
    <row r="11" spans="1:21" ht="118.9" customHeight="1" x14ac:dyDescent="0.25">
      <c r="A11" s="16" t="s">
        <v>7</v>
      </c>
      <c r="B11" s="38" t="s">
        <v>8</v>
      </c>
      <c r="C11" s="24" t="s">
        <v>112</v>
      </c>
      <c r="D11" s="81" t="s">
        <v>116</v>
      </c>
      <c r="E11" s="82" t="s">
        <v>123</v>
      </c>
      <c r="F11" s="82" t="s">
        <v>117</v>
      </c>
      <c r="G11" s="82" t="s">
        <v>118</v>
      </c>
      <c r="H11" s="83" t="s">
        <v>124</v>
      </c>
      <c r="I11" s="83" t="s">
        <v>125</v>
      </c>
      <c r="J11" s="83" t="s">
        <v>119</v>
      </c>
      <c r="K11" s="153" t="s">
        <v>246</v>
      </c>
      <c r="L11" s="153" t="s">
        <v>263</v>
      </c>
      <c r="M11" s="84" t="s">
        <v>120</v>
      </c>
      <c r="N11" s="82" t="s">
        <v>17</v>
      </c>
      <c r="O11" s="82" t="s">
        <v>121</v>
      </c>
      <c r="P11" s="82" t="s">
        <v>122</v>
      </c>
      <c r="Q11" s="85" t="s">
        <v>60</v>
      </c>
    </row>
    <row r="12" spans="1:21" ht="119.45" customHeight="1" x14ac:dyDescent="0.25">
      <c r="A12" s="26" t="s">
        <v>1</v>
      </c>
      <c r="B12" s="55">
        <v>40396</v>
      </c>
      <c r="C12" s="51" t="s">
        <v>158</v>
      </c>
      <c r="D12" s="27" t="s">
        <v>103</v>
      </c>
      <c r="E12" s="36">
        <v>8200</v>
      </c>
      <c r="F12" s="100"/>
      <c r="G12" s="15"/>
      <c r="H12" s="6">
        <f>F12*(G12+1)</f>
        <v>0</v>
      </c>
      <c r="I12" s="31">
        <f>E12*F12</f>
        <v>0</v>
      </c>
      <c r="J12" s="6">
        <f>E12*H12</f>
        <v>0</v>
      </c>
      <c r="K12" s="6"/>
      <c r="L12" s="6"/>
      <c r="M12" s="14"/>
      <c r="N12" s="14"/>
      <c r="O12" s="14"/>
      <c r="P12" s="14"/>
      <c r="Q12" s="89"/>
    </row>
    <row r="13" spans="1:21" ht="119.45" customHeight="1" thickBot="1" x14ac:dyDescent="0.3">
      <c r="A13" s="29" t="s">
        <v>2</v>
      </c>
      <c r="B13" s="94">
        <v>34807</v>
      </c>
      <c r="C13" s="53" t="s">
        <v>154</v>
      </c>
      <c r="D13" s="46" t="s">
        <v>103</v>
      </c>
      <c r="E13" s="17">
        <v>5600</v>
      </c>
      <c r="F13" s="101"/>
      <c r="G13" s="19"/>
      <c r="H13" s="20">
        <f>F13*(G13+1)</f>
        <v>0</v>
      </c>
      <c r="I13" s="32">
        <f>E13*F13</f>
        <v>0</v>
      </c>
      <c r="J13" s="20">
        <f>E13*H13</f>
        <v>0</v>
      </c>
      <c r="K13" s="20"/>
      <c r="L13" s="20"/>
      <c r="M13" s="18"/>
      <c r="N13" s="18"/>
      <c r="O13" s="18"/>
      <c r="P13" s="18"/>
      <c r="Q13" s="90"/>
    </row>
    <row r="14" spans="1:21" s="4" customFormat="1" ht="14.25" customHeight="1" thickBot="1" x14ac:dyDescent="0.3">
      <c r="A14" s="8"/>
      <c r="B14" s="8"/>
      <c r="C14" s="9"/>
      <c r="D14" s="11"/>
      <c r="E14" s="8"/>
      <c r="F14" s="8"/>
      <c r="G14" s="8"/>
      <c r="H14" s="8"/>
      <c r="I14" s="8"/>
      <c r="J14" s="8"/>
      <c r="K14" s="8"/>
      <c r="L14" s="8"/>
      <c r="M14" s="12"/>
      <c r="N14" s="12"/>
      <c r="O14" s="12"/>
      <c r="P14" s="12"/>
      <c r="Q14" s="12"/>
    </row>
    <row r="15" spans="1:21" s="4" customFormat="1" ht="18.75" customHeight="1" x14ac:dyDescent="0.25">
      <c r="A15" s="165" t="s">
        <v>162</v>
      </c>
      <c r="B15" s="166"/>
      <c r="C15" s="166"/>
      <c r="D15" s="166"/>
      <c r="E15" s="166"/>
      <c r="F15" s="166"/>
      <c r="G15" s="166"/>
      <c r="H15" s="166"/>
      <c r="I15" s="166"/>
      <c r="J15" s="167"/>
      <c r="K15" s="151"/>
      <c r="L15" s="151"/>
    </row>
    <row r="16" spans="1:21" s="4" customFormat="1" ht="15.75" x14ac:dyDescent="0.25">
      <c r="A16" s="74" t="s">
        <v>59</v>
      </c>
      <c r="B16" s="75"/>
      <c r="C16" s="75"/>
      <c r="D16" s="75"/>
      <c r="E16" s="75"/>
      <c r="F16" s="75"/>
      <c r="G16" s="75"/>
      <c r="H16" s="76"/>
      <c r="I16" s="168">
        <f>SUM(I12:I13)</f>
        <v>0</v>
      </c>
      <c r="J16" s="169"/>
      <c r="K16" s="152"/>
      <c r="L16" s="152"/>
    </row>
    <row r="17" spans="1:17" ht="15.75" x14ac:dyDescent="0.25">
      <c r="A17" s="67" t="s">
        <v>15</v>
      </c>
      <c r="B17" s="68"/>
      <c r="C17" s="68"/>
      <c r="D17" s="68"/>
      <c r="E17" s="68"/>
      <c r="F17" s="68"/>
      <c r="G17" s="68"/>
      <c r="H17" s="69"/>
      <c r="I17" s="168">
        <f>I18-I16</f>
        <v>0</v>
      </c>
      <c r="J17" s="169"/>
      <c r="K17" s="152"/>
      <c r="L17" s="152"/>
      <c r="M17" s="4"/>
      <c r="N17" s="4"/>
      <c r="O17" s="4"/>
      <c r="P17" s="4"/>
      <c r="Q17" s="4"/>
    </row>
    <row r="18" spans="1:17" ht="16.5" thickBot="1" x14ac:dyDescent="0.3">
      <c r="A18" s="70" t="s">
        <v>97</v>
      </c>
      <c r="B18" s="71"/>
      <c r="C18" s="71"/>
      <c r="D18" s="71"/>
      <c r="E18" s="71"/>
      <c r="F18" s="71"/>
      <c r="G18" s="71"/>
      <c r="H18" s="72"/>
      <c r="I18" s="170">
        <f>SUM(J12:J13)</f>
        <v>0</v>
      </c>
      <c r="J18" s="171"/>
      <c r="K18" s="152"/>
      <c r="L18" s="152"/>
      <c r="M18" s="4"/>
      <c r="N18" s="4"/>
      <c r="O18" s="4"/>
      <c r="P18" s="4"/>
      <c r="Q18" s="4"/>
    </row>
    <row r="19" spans="1:17" ht="24" customHeight="1" x14ac:dyDescent="0.25">
      <c r="A19" s="5"/>
      <c r="B19" s="5"/>
      <c r="C19" s="5"/>
      <c r="D19" s="13"/>
      <c r="E19" s="13"/>
      <c r="F19" s="13"/>
      <c r="G19" s="13"/>
      <c r="H19" s="13"/>
      <c r="I19" s="13"/>
      <c r="J19" s="13"/>
      <c r="K19" s="59"/>
      <c r="L19" s="59"/>
      <c r="M19" s="4"/>
      <c r="N19" s="4"/>
      <c r="O19" s="4"/>
      <c r="P19" s="4"/>
      <c r="Q19" s="4"/>
    </row>
    <row r="20" spans="1:17" ht="21.75" customHeight="1" x14ac:dyDescent="0.25">
      <c r="C20" s="95" t="s">
        <v>38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</row>
    <row r="21" spans="1:17" ht="19.149999999999999" customHeight="1" thickBot="1" x14ac:dyDescent="0.3">
      <c r="C21" s="3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17" ht="36" customHeight="1" thickBot="1" x14ac:dyDescent="0.3">
      <c r="C22" s="286" t="s">
        <v>159</v>
      </c>
      <c r="D22" s="287"/>
      <c r="E22" s="288"/>
      <c r="F22" s="200" t="s">
        <v>135</v>
      </c>
      <c r="G22" s="20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ht="69.599999999999994" customHeight="1" x14ac:dyDescent="0.25">
      <c r="C23" s="249" t="s">
        <v>86</v>
      </c>
      <c r="D23" s="264"/>
      <c r="E23" s="265"/>
      <c r="F23" s="242" t="s">
        <v>11</v>
      </c>
      <c r="G23" s="210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ht="82.9" customHeight="1" x14ac:dyDescent="0.25">
      <c r="C24" s="163" t="s">
        <v>39</v>
      </c>
      <c r="D24" s="255"/>
      <c r="E24" s="256"/>
      <c r="F24" s="292" t="s">
        <v>11</v>
      </c>
      <c r="G24" s="293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ht="26.45" customHeight="1" x14ac:dyDescent="0.25">
      <c r="C25" s="163" t="s">
        <v>248</v>
      </c>
      <c r="D25" s="255"/>
      <c r="E25" s="256"/>
      <c r="F25" s="292" t="s">
        <v>11</v>
      </c>
      <c r="G25" s="293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15.6" customHeight="1" x14ac:dyDescent="0.25">
      <c r="C26" s="163" t="s">
        <v>37</v>
      </c>
      <c r="D26" s="255"/>
      <c r="E26" s="256"/>
      <c r="F26" s="292" t="s">
        <v>11</v>
      </c>
      <c r="G26" s="293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ht="37.15" customHeight="1" x14ac:dyDescent="0.25">
      <c r="C27" s="163" t="s">
        <v>99</v>
      </c>
      <c r="D27" s="255"/>
      <c r="E27" s="256"/>
      <c r="F27" s="292" t="s">
        <v>11</v>
      </c>
      <c r="G27" s="293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5.6" customHeight="1" x14ac:dyDescent="0.25">
      <c r="C28" s="163" t="s">
        <v>182</v>
      </c>
      <c r="D28" s="255"/>
      <c r="E28" s="256"/>
      <c r="F28" s="292" t="s">
        <v>11</v>
      </c>
      <c r="G28" s="293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15.6" customHeight="1" x14ac:dyDescent="0.25">
      <c r="C29" s="163" t="s">
        <v>100</v>
      </c>
      <c r="D29" s="255"/>
      <c r="E29" s="256"/>
      <c r="F29" s="292" t="s">
        <v>11</v>
      </c>
      <c r="G29" s="293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ht="15.6" customHeight="1" x14ac:dyDescent="0.25">
      <c r="C30" s="252" t="s">
        <v>101</v>
      </c>
      <c r="D30" s="294"/>
      <c r="E30" s="295"/>
      <c r="F30" s="292" t="s">
        <v>11</v>
      </c>
      <c r="G30" s="293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ht="15.6" customHeight="1" x14ac:dyDescent="0.25">
      <c r="C31" s="163" t="s">
        <v>108</v>
      </c>
      <c r="D31" s="255"/>
      <c r="E31" s="256"/>
      <c r="F31" s="292" t="s">
        <v>11</v>
      </c>
      <c r="G31" s="293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ht="15.6" customHeight="1" x14ac:dyDescent="0.25">
      <c r="C32" s="290" t="s">
        <v>102</v>
      </c>
      <c r="D32" s="291"/>
      <c r="E32" s="291"/>
      <c r="F32" s="292" t="s">
        <v>11</v>
      </c>
      <c r="G32" s="293"/>
      <c r="H32" s="61"/>
      <c r="I32" s="61"/>
      <c r="J32" s="61"/>
      <c r="K32" s="61"/>
      <c r="L32" s="61"/>
      <c r="M32" s="61"/>
      <c r="N32" s="61"/>
      <c r="O32" s="61"/>
      <c r="P32" s="61"/>
      <c r="Q32" s="61"/>
    </row>
    <row r="33" spans="3:17" ht="15.6" customHeight="1" x14ac:dyDescent="0.25">
      <c r="C33" s="163" t="s">
        <v>109</v>
      </c>
      <c r="D33" s="255"/>
      <c r="E33" s="256"/>
      <c r="F33" s="292" t="s">
        <v>11</v>
      </c>
      <c r="G33" s="293"/>
      <c r="H33" s="61"/>
      <c r="I33" s="61"/>
      <c r="J33" s="61"/>
      <c r="K33" s="61"/>
      <c r="L33" s="61"/>
      <c r="M33" s="61"/>
      <c r="N33" s="61"/>
      <c r="O33" s="61"/>
      <c r="P33" s="61"/>
      <c r="Q33" s="61"/>
    </row>
    <row r="34" spans="3:17" ht="26.45" customHeight="1" x14ac:dyDescent="0.25">
      <c r="C34" s="163" t="s">
        <v>183</v>
      </c>
      <c r="D34" s="255"/>
      <c r="E34" s="256"/>
      <c r="F34" s="292" t="s">
        <v>11</v>
      </c>
      <c r="G34" s="293"/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3:17" ht="15.6" customHeight="1" x14ac:dyDescent="0.25">
      <c r="C35" s="163" t="s">
        <v>98</v>
      </c>
      <c r="D35" s="255"/>
      <c r="E35" s="256"/>
      <c r="F35" s="292" t="s">
        <v>11</v>
      </c>
      <c r="G35" s="293"/>
      <c r="H35" s="61"/>
      <c r="I35" s="61"/>
      <c r="J35" s="61"/>
      <c r="K35" s="61"/>
      <c r="L35" s="61"/>
      <c r="M35" s="61"/>
      <c r="N35" s="61"/>
      <c r="O35" s="61"/>
      <c r="P35" s="61"/>
      <c r="Q35" s="61"/>
    </row>
    <row r="36" spans="3:17" ht="16.5" thickBot="1" x14ac:dyDescent="0.3">
      <c r="C36" s="296" t="s">
        <v>160</v>
      </c>
      <c r="D36" s="297"/>
      <c r="E36" s="298"/>
      <c r="F36" s="244" t="s">
        <v>11</v>
      </c>
      <c r="G36" s="245"/>
      <c r="H36" s="61"/>
      <c r="I36" s="61"/>
      <c r="J36" s="61"/>
      <c r="K36" s="61"/>
      <c r="L36" s="61"/>
      <c r="M36" s="61"/>
      <c r="N36" s="61"/>
      <c r="O36" s="61"/>
      <c r="P36" s="61"/>
      <c r="Q36" s="61"/>
    </row>
    <row r="37" spans="3:17" ht="15.75" x14ac:dyDescent="0.25">
      <c r="C37" s="35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</row>
    <row r="38" spans="3:17" ht="15.75" x14ac:dyDescent="0.25">
      <c r="C38" s="284"/>
      <c r="D38" s="284"/>
      <c r="E38" s="284"/>
      <c r="F38" s="284"/>
      <c r="G38" s="284"/>
      <c r="H38" s="284"/>
    </row>
  </sheetData>
  <sheetProtection formatCells="0" formatColumns="0" formatRows="0" insertColumns="0" insertRows="0"/>
  <mergeCells count="45">
    <mergeCell ref="F34:G34"/>
    <mergeCell ref="F30:G30"/>
    <mergeCell ref="F25:G25"/>
    <mergeCell ref="F26:G26"/>
    <mergeCell ref="F27:G27"/>
    <mergeCell ref="F28:G28"/>
    <mergeCell ref="F29:G29"/>
    <mergeCell ref="F31:G31"/>
    <mergeCell ref="A7:Q7"/>
    <mergeCell ref="A10:Q10"/>
    <mergeCell ref="A2:Q2"/>
    <mergeCell ref="A3:C3"/>
    <mergeCell ref="D3:Q3"/>
    <mergeCell ref="A4:C4"/>
    <mergeCell ref="D4:Q4"/>
    <mergeCell ref="A5:C5"/>
    <mergeCell ref="D5:Q5"/>
    <mergeCell ref="A8:U8"/>
    <mergeCell ref="C38:H38"/>
    <mergeCell ref="C23:E23"/>
    <mergeCell ref="C24:E24"/>
    <mergeCell ref="C27:E27"/>
    <mergeCell ref="C28:E28"/>
    <mergeCell ref="C29:E29"/>
    <mergeCell ref="C25:E25"/>
    <mergeCell ref="C30:E30"/>
    <mergeCell ref="C36:E36"/>
    <mergeCell ref="F36:G36"/>
    <mergeCell ref="F32:G32"/>
    <mergeCell ref="F35:G35"/>
    <mergeCell ref="C35:E35"/>
    <mergeCell ref="C26:E26"/>
    <mergeCell ref="C34:E34"/>
    <mergeCell ref="F33:G33"/>
    <mergeCell ref="C31:E31"/>
    <mergeCell ref="C32:E32"/>
    <mergeCell ref="C33:E33"/>
    <mergeCell ref="F23:G23"/>
    <mergeCell ref="A15:J15"/>
    <mergeCell ref="F24:G24"/>
    <mergeCell ref="I16:J16"/>
    <mergeCell ref="I17:J17"/>
    <mergeCell ref="I18:J18"/>
    <mergeCell ref="F22:G22"/>
    <mergeCell ref="C22:E22"/>
  </mergeCells>
  <printOptions horizontalCentered="1"/>
  <pageMargins left="0.25" right="0.25" top="0.75" bottom="0.75" header="0.3" footer="0.3"/>
  <pageSetup paperSize="9" scale="51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9279-F1B9-4E95-BC6C-C4CD4235796F}">
  <sheetPr>
    <tabColor rgb="FFFF0000"/>
    <pageSetUpPr fitToPage="1"/>
  </sheetPr>
  <dimension ref="A1:U32"/>
  <sheetViews>
    <sheetView topLeftCell="H7" zoomScale="70" zoomScaleNormal="70" workbookViewId="0">
      <selection activeCell="AC24" sqref="AC24"/>
    </sheetView>
  </sheetViews>
  <sheetFormatPr defaultColWidth="9.140625" defaultRowHeight="15" x14ac:dyDescent="0.25"/>
  <cols>
    <col min="1" max="1" width="4.42578125" style="2" customWidth="1"/>
    <col min="2" max="2" width="6.5703125" style="2" customWidth="1"/>
    <col min="3" max="3" width="32.28515625" style="2" customWidth="1"/>
    <col min="4" max="4" width="12.7109375" style="2" customWidth="1"/>
    <col min="5" max="5" width="14" style="2" customWidth="1"/>
    <col min="6" max="6" width="14.85546875" style="2" customWidth="1"/>
    <col min="7" max="7" width="12.7109375" style="2" customWidth="1"/>
    <col min="8" max="8" width="13" style="2" customWidth="1"/>
    <col min="9" max="9" width="16.85546875" style="2" customWidth="1"/>
    <col min="10" max="12" width="16.28515625" style="2" customWidth="1"/>
    <col min="13" max="13" width="12" style="2" customWidth="1"/>
    <col min="14" max="14" width="8.5703125" style="2" customWidth="1"/>
    <col min="15" max="15" width="11" style="3" customWidth="1"/>
    <col min="16" max="17" width="13.42578125" style="3" customWidth="1"/>
    <col min="18" max="18" width="11.42578125" style="2" customWidth="1"/>
    <col min="19" max="16384" width="9.140625" style="2"/>
  </cols>
  <sheetData>
    <row r="1" spans="1:21" ht="15.75" thickBot="1" x14ac:dyDescent="0.3">
      <c r="Q1" s="3" t="s">
        <v>13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7"/>
    </row>
    <row r="3" spans="1:21" s="21" customFormat="1" ht="31.15" customHeight="1" x14ac:dyDescent="0.2">
      <c r="A3" s="192" t="s">
        <v>9</v>
      </c>
      <c r="B3" s="193"/>
      <c r="C3" s="193"/>
      <c r="D3" s="188" t="s">
        <v>16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9"/>
    </row>
    <row r="4" spans="1:21" s="21" customFormat="1" ht="31.15" customHeight="1" x14ac:dyDescent="0.2">
      <c r="A4" s="192" t="s">
        <v>14</v>
      </c>
      <c r="B4" s="193"/>
      <c r="C4" s="193"/>
      <c r="D4" s="188" t="s">
        <v>145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</row>
    <row r="5" spans="1:21" s="21" customFormat="1" ht="27" customHeight="1" thickBot="1" x14ac:dyDescent="0.25">
      <c r="A5" s="195" t="s">
        <v>10</v>
      </c>
      <c r="B5" s="196"/>
      <c r="C5" s="196"/>
      <c r="D5" s="190" t="s">
        <v>11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D9" s="1"/>
    </row>
    <row r="10" spans="1:21" ht="17.25" customHeight="1" x14ac:dyDescent="0.3">
      <c r="A10" s="246" t="s">
        <v>142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8"/>
    </row>
    <row r="11" spans="1:21" ht="99.6" customHeight="1" x14ac:dyDescent="0.25">
      <c r="A11" s="16" t="s">
        <v>7</v>
      </c>
      <c r="B11" s="38" t="s">
        <v>8</v>
      </c>
      <c r="C11" s="24" t="s">
        <v>129</v>
      </c>
      <c r="D11" s="81" t="s">
        <v>116</v>
      </c>
      <c r="E11" s="82" t="s">
        <v>123</v>
      </c>
      <c r="F11" s="82" t="s">
        <v>117</v>
      </c>
      <c r="G11" s="82" t="s">
        <v>118</v>
      </c>
      <c r="H11" s="83" t="s">
        <v>124</v>
      </c>
      <c r="I11" s="83" t="s">
        <v>125</v>
      </c>
      <c r="J11" s="83" t="s">
        <v>119</v>
      </c>
      <c r="K11" s="153" t="s">
        <v>246</v>
      </c>
      <c r="L11" s="153" t="s">
        <v>263</v>
      </c>
      <c r="M11" s="84" t="s">
        <v>120</v>
      </c>
      <c r="N11" s="82" t="s">
        <v>17</v>
      </c>
      <c r="O11" s="82" t="s">
        <v>121</v>
      </c>
      <c r="P11" s="82" t="s">
        <v>122</v>
      </c>
      <c r="Q11" s="85" t="s">
        <v>60</v>
      </c>
    </row>
    <row r="12" spans="1:21" ht="119.45" customHeight="1" x14ac:dyDescent="0.25">
      <c r="A12" s="26" t="s">
        <v>1</v>
      </c>
      <c r="B12" s="52" t="s">
        <v>252</v>
      </c>
      <c r="C12" s="105" t="s">
        <v>186</v>
      </c>
      <c r="D12" s="27" t="s">
        <v>103</v>
      </c>
      <c r="E12" s="36">
        <v>36600</v>
      </c>
      <c r="F12" s="100"/>
      <c r="G12" s="15"/>
      <c r="H12" s="6">
        <f>F12*(G12+1)</f>
        <v>0</v>
      </c>
      <c r="I12" s="31">
        <f>E12*F12</f>
        <v>0</v>
      </c>
      <c r="J12" s="6">
        <f>E12*H12</f>
        <v>0</v>
      </c>
      <c r="K12" s="6"/>
      <c r="L12" s="6"/>
      <c r="M12" s="14"/>
      <c r="N12" s="14"/>
      <c r="O12" s="14"/>
      <c r="P12" s="14"/>
      <c r="Q12" s="89"/>
    </row>
    <row r="13" spans="1:21" ht="119.45" customHeight="1" x14ac:dyDescent="0.25">
      <c r="A13" s="26" t="s">
        <v>2</v>
      </c>
      <c r="B13" s="102">
        <v>40394</v>
      </c>
      <c r="C13" s="103" t="s">
        <v>184</v>
      </c>
      <c r="D13" s="104" t="s">
        <v>103</v>
      </c>
      <c r="E13" s="36">
        <v>75000</v>
      </c>
      <c r="F13" s="100"/>
      <c r="G13" s="15"/>
      <c r="H13" s="6">
        <f>F13*(G13+1)</f>
        <v>0</v>
      </c>
      <c r="I13" s="31">
        <f>E13*F13</f>
        <v>0</v>
      </c>
      <c r="J13" s="6">
        <f>E13*H13</f>
        <v>0</v>
      </c>
      <c r="K13" s="6"/>
      <c r="L13" s="6"/>
      <c r="M13" s="14"/>
      <c r="N13" s="14"/>
      <c r="O13" s="14"/>
      <c r="P13" s="14"/>
      <c r="Q13" s="89"/>
    </row>
    <row r="14" spans="1:21" ht="119.45" customHeight="1" thickBot="1" x14ac:dyDescent="0.3">
      <c r="A14" s="29" t="s">
        <v>3</v>
      </c>
      <c r="B14" s="56">
        <v>39730</v>
      </c>
      <c r="C14" s="53" t="s">
        <v>185</v>
      </c>
      <c r="D14" s="46" t="s">
        <v>103</v>
      </c>
      <c r="E14" s="17">
        <v>1000</v>
      </c>
      <c r="F14" s="101"/>
      <c r="G14" s="19"/>
      <c r="H14" s="20">
        <f t="shared" ref="H14" si="0">F14*(G14+1)</f>
        <v>0</v>
      </c>
      <c r="I14" s="32">
        <f t="shared" ref="I14" si="1">E14*F14</f>
        <v>0</v>
      </c>
      <c r="J14" s="20">
        <f>E14*H14</f>
        <v>0</v>
      </c>
      <c r="K14" s="20"/>
      <c r="L14" s="20"/>
      <c r="M14" s="18"/>
      <c r="N14" s="18"/>
      <c r="O14" s="18"/>
      <c r="P14" s="18"/>
      <c r="Q14" s="90"/>
    </row>
    <row r="15" spans="1:21" s="4" customFormat="1" ht="14.25" customHeight="1" thickBot="1" x14ac:dyDescent="0.3">
      <c r="A15" s="8"/>
      <c r="B15" s="8"/>
      <c r="C15" s="9"/>
      <c r="D15" s="11"/>
      <c r="E15" s="8"/>
      <c r="F15" s="8"/>
      <c r="G15" s="8"/>
      <c r="H15" s="8"/>
      <c r="I15" s="8"/>
      <c r="J15" s="8"/>
      <c r="K15" s="8"/>
      <c r="L15" s="8"/>
      <c r="M15" s="12"/>
      <c r="N15" s="12"/>
      <c r="O15" s="12"/>
      <c r="P15" s="12"/>
      <c r="Q15" s="12"/>
    </row>
    <row r="16" spans="1:21" s="4" customFormat="1" ht="18.75" customHeight="1" x14ac:dyDescent="0.25">
      <c r="A16" s="165" t="s">
        <v>143</v>
      </c>
      <c r="B16" s="166"/>
      <c r="C16" s="166"/>
      <c r="D16" s="166"/>
      <c r="E16" s="166"/>
      <c r="F16" s="166"/>
      <c r="G16" s="166"/>
      <c r="H16" s="166"/>
      <c r="I16" s="166"/>
      <c r="J16" s="167"/>
      <c r="K16" s="151"/>
      <c r="L16" s="151"/>
    </row>
    <row r="17" spans="1:17" s="4" customFormat="1" ht="15.75" x14ac:dyDescent="0.25">
      <c r="A17" s="74" t="s">
        <v>59</v>
      </c>
      <c r="B17" s="75"/>
      <c r="C17" s="75"/>
      <c r="D17" s="75"/>
      <c r="E17" s="75"/>
      <c r="F17" s="75"/>
      <c r="G17" s="75"/>
      <c r="H17" s="76"/>
      <c r="I17" s="168">
        <f>SUM(I12:I14)</f>
        <v>0</v>
      </c>
      <c r="J17" s="169"/>
      <c r="K17" s="152"/>
      <c r="L17" s="152"/>
    </row>
    <row r="18" spans="1:17" ht="15.75" x14ac:dyDescent="0.25">
      <c r="A18" s="67" t="s">
        <v>15</v>
      </c>
      <c r="B18" s="68"/>
      <c r="C18" s="68"/>
      <c r="D18" s="68"/>
      <c r="E18" s="68"/>
      <c r="F18" s="68"/>
      <c r="G18" s="68"/>
      <c r="H18" s="69"/>
      <c r="I18" s="168">
        <f>I19-I17</f>
        <v>0</v>
      </c>
      <c r="J18" s="169"/>
      <c r="K18" s="152"/>
      <c r="L18" s="152"/>
      <c r="M18" s="4"/>
      <c r="N18" s="4"/>
      <c r="O18" s="4"/>
      <c r="P18" s="4"/>
      <c r="Q18" s="4"/>
    </row>
    <row r="19" spans="1:17" ht="16.5" thickBot="1" x14ac:dyDescent="0.3">
      <c r="A19" s="70" t="s">
        <v>58</v>
      </c>
      <c r="B19" s="71"/>
      <c r="C19" s="71"/>
      <c r="D19" s="71"/>
      <c r="E19" s="71"/>
      <c r="F19" s="71"/>
      <c r="G19" s="71"/>
      <c r="H19" s="72"/>
      <c r="I19" s="170">
        <f>SUM(J12:J14)</f>
        <v>0</v>
      </c>
      <c r="J19" s="171"/>
      <c r="K19" s="152"/>
      <c r="L19" s="152"/>
      <c r="M19" s="4"/>
      <c r="N19" s="4"/>
      <c r="O19" s="4"/>
      <c r="P19" s="4"/>
      <c r="Q19" s="4"/>
    </row>
    <row r="20" spans="1:17" ht="24" customHeight="1" x14ac:dyDescent="0.25">
      <c r="A20" s="5"/>
      <c r="B20" s="5"/>
      <c r="C20" s="5"/>
      <c r="D20" s="13"/>
      <c r="E20" s="13"/>
      <c r="F20" s="13"/>
      <c r="G20" s="13"/>
      <c r="H20" s="13"/>
      <c r="I20" s="13"/>
      <c r="J20" s="13"/>
      <c r="K20" s="59"/>
      <c r="L20" s="59"/>
      <c r="M20" s="59"/>
      <c r="N20" s="59"/>
      <c r="O20" s="59"/>
      <c r="P20" s="87"/>
      <c r="Q20" s="87"/>
    </row>
    <row r="21" spans="1:17" ht="21.75" customHeight="1" x14ac:dyDescent="0.25">
      <c r="C21" s="95" t="s">
        <v>38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</row>
    <row r="22" spans="1:17" ht="21.75" customHeight="1" thickBot="1" x14ac:dyDescent="0.3">
      <c r="C22" s="95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17" ht="43.15" customHeight="1" thickBot="1" x14ac:dyDescent="0.3">
      <c r="C23" s="176" t="s">
        <v>144</v>
      </c>
      <c r="D23" s="263"/>
      <c r="E23" s="177"/>
      <c r="F23" s="200" t="s">
        <v>135</v>
      </c>
      <c r="G23" s="20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ht="69.599999999999994" customHeight="1" x14ac:dyDescent="0.25">
      <c r="C24" s="249" t="s">
        <v>79</v>
      </c>
      <c r="D24" s="264"/>
      <c r="E24" s="265"/>
      <c r="F24" s="242" t="s">
        <v>11</v>
      </c>
      <c r="G24" s="210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ht="142.9" customHeight="1" x14ac:dyDescent="0.25">
      <c r="C25" s="213" t="s">
        <v>39</v>
      </c>
      <c r="D25" s="266"/>
      <c r="E25" s="267"/>
      <c r="F25" s="243" t="s">
        <v>11</v>
      </c>
      <c r="G25" s="173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15.75" x14ac:dyDescent="0.25">
      <c r="C26" s="301" t="s">
        <v>37</v>
      </c>
      <c r="D26" s="302"/>
      <c r="E26" s="303"/>
      <c r="F26" s="243" t="s">
        <v>11</v>
      </c>
      <c r="G26" s="173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ht="26.45" customHeight="1" x14ac:dyDescent="0.25">
      <c r="C27" s="213" t="s">
        <v>104</v>
      </c>
      <c r="D27" s="266"/>
      <c r="E27" s="267"/>
      <c r="F27" s="243" t="s">
        <v>11</v>
      </c>
      <c r="G27" s="173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26.45" customHeight="1" x14ac:dyDescent="0.25">
      <c r="C28" s="213" t="s">
        <v>41</v>
      </c>
      <c r="D28" s="266"/>
      <c r="E28" s="267"/>
      <c r="F28" s="243" t="s">
        <v>11</v>
      </c>
      <c r="G28" s="173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15.75" x14ac:dyDescent="0.25">
      <c r="C29" s="213" t="s">
        <v>146</v>
      </c>
      <c r="D29" s="266"/>
      <c r="E29" s="267"/>
      <c r="F29" s="243" t="s">
        <v>11</v>
      </c>
      <c r="G29" s="173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ht="15.75" x14ac:dyDescent="0.25">
      <c r="C30" s="213" t="s">
        <v>187</v>
      </c>
      <c r="D30" s="266"/>
      <c r="E30" s="267"/>
      <c r="F30" s="243" t="s">
        <v>11</v>
      </c>
      <c r="G30" s="173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ht="15.75" x14ac:dyDescent="0.25">
      <c r="C31" s="213" t="s">
        <v>100</v>
      </c>
      <c r="D31" s="266"/>
      <c r="E31" s="267"/>
      <c r="F31" s="243" t="s">
        <v>11</v>
      </c>
      <c r="G31" s="173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ht="15.75" thickBot="1" x14ac:dyDescent="0.3">
      <c r="C32" s="299" t="s">
        <v>111</v>
      </c>
      <c r="D32" s="300"/>
      <c r="E32" s="300"/>
      <c r="F32" s="244" t="s">
        <v>11</v>
      </c>
      <c r="G32" s="245"/>
    </row>
  </sheetData>
  <sheetProtection formatCells="0" formatColumns="0" formatRows="0" insertColumns="0" insertRows="0"/>
  <mergeCells count="34">
    <mergeCell ref="A2:Q2"/>
    <mergeCell ref="A3:C3"/>
    <mergeCell ref="D3:Q3"/>
    <mergeCell ref="A4:C4"/>
    <mergeCell ref="D4:Q4"/>
    <mergeCell ref="A5:C5"/>
    <mergeCell ref="D5:Q5"/>
    <mergeCell ref="A8:U8"/>
    <mergeCell ref="C23:E23"/>
    <mergeCell ref="F23:G23"/>
    <mergeCell ref="I17:J17"/>
    <mergeCell ref="I19:J19"/>
    <mergeCell ref="I18:J18"/>
    <mergeCell ref="A16:J16"/>
    <mergeCell ref="A7:Q7"/>
    <mergeCell ref="A10:Q10"/>
    <mergeCell ref="F24:G24"/>
    <mergeCell ref="F25:G25"/>
    <mergeCell ref="F26:G26"/>
    <mergeCell ref="C24:E24"/>
    <mergeCell ref="C25:E25"/>
    <mergeCell ref="C26:E26"/>
    <mergeCell ref="C27:E27"/>
    <mergeCell ref="C28:E28"/>
    <mergeCell ref="C31:E31"/>
    <mergeCell ref="C32:E32"/>
    <mergeCell ref="F31:G31"/>
    <mergeCell ref="F32:G32"/>
    <mergeCell ref="F27:G27"/>
    <mergeCell ref="F28:G28"/>
    <mergeCell ref="F29:G29"/>
    <mergeCell ref="F30:G30"/>
    <mergeCell ref="C29:E29"/>
    <mergeCell ref="C30:E30"/>
  </mergeCells>
  <printOptions horizontalCentered="1"/>
  <pageMargins left="0.25" right="0.25" top="0.75" bottom="0.75" header="0.3" footer="0.3"/>
  <pageSetup paperSize="9" scale="52" fitToHeight="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5F94-D63B-4861-80C9-E65FF5433641}">
  <sheetPr>
    <tabColor rgb="FFFF0000"/>
    <pageSetUpPr fitToPage="1"/>
  </sheetPr>
  <dimension ref="A1:U35"/>
  <sheetViews>
    <sheetView view="pageBreakPreview" zoomScale="60" zoomScaleNormal="70" workbookViewId="0">
      <selection activeCell="AE25" sqref="AE25"/>
    </sheetView>
  </sheetViews>
  <sheetFormatPr defaultColWidth="9.140625" defaultRowHeight="15" x14ac:dyDescent="0.25"/>
  <cols>
    <col min="1" max="1" width="4.42578125" style="2" customWidth="1"/>
    <col min="2" max="2" width="8.7109375" style="2" customWidth="1"/>
    <col min="3" max="3" width="25" style="2" customWidth="1"/>
    <col min="4" max="4" width="12.5703125" style="2" customWidth="1"/>
    <col min="5" max="5" width="14.140625" style="2" customWidth="1"/>
    <col min="6" max="6" width="11.5703125" style="2" customWidth="1"/>
    <col min="7" max="7" width="14" style="2" customWidth="1"/>
    <col min="8" max="8" width="14.85546875" style="2" customWidth="1"/>
    <col min="9" max="9" width="12.7109375" style="2" customWidth="1"/>
    <col min="10" max="10" width="13" style="2" customWidth="1"/>
    <col min="11" max="11" width="19.140625" style="2" customWidth="1"/>
    <col min="12" max="14" width="17" style="2" customWidth="1"/>
    <col min="15" max="15" width="12" style="2" customWidth="1"/>
    <col min="16" max="16" width="11.42578125" style="2" customWidth="1"/>
    <col min="17" max="17" width="11" style="3" customWidth="1"/>
    <col min="18" max="18" width="15.28515625" style="3" customWidth="1"/>
    <col min="19" max="19" width="13.42578125" style="3" customWidth="1"/>
    <col min="20" max="20" width="11.42578125" style="2" customWidth="1"/>
    <col min="21" max="16384" width="9.140625" style="2"/>
  </cols>
  <sheetData>
    <row r="1" spans="1:21" ht="15.75" thickBot="1" x14ac:dyDescent="0.3">
      <c r="A1" s="29" t="s">
        <v>1</v>
      </c>
      <c r="S1" s="3" t="s">
        <v>13</v>
      </c>
    </row>
    <row r="2" spans="1:21" s="21" customFormat="1" ht="21.6" customHeight="1" x14ac:dyDescent="0.2">
      <c r="A2" s="185" t="s">
        <v>209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7"/>
    </row>
    <row r="3" spans="1:21" s="21" customFormat="1" ht="31.15" customHeight="1" x14ac:dyDescent="0.2">
      <c r="A3" s="192" t="s">
        <v>9</v>
      </c>
      <c r="B3" s="193"/>
      <c r="C3" s="193"/>
      <c r="D3" s="193"/>
      <c r="E3" s="188" t="s">
        <v>16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9"/>
    </row>
    <row r="4" spans="1:21" s="21" customFormat="1" ht="31.15" customHeight="1" x14ac:dyDescent="0.2">
      <c r="A4" s="192" t="s">
        <v>14</v>
      </c>
      <c r="B4" s="193"/>
      <c r="C4" s="193"/>
      <c r="D4" s="193"/>
      <c r="E4" s="188" t="s">
        <v>153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9"/>
    </row>
    <row r="5" spans="1:21" s="21" customFormat="1" ht="27" customHeight="1" thickBot="1" x14ac:dyDescent="0.25">
      <c r="A5" s="195" t="s">
        <v>10</v>
      </c>
      <c r="B5" s="196"/>
      <c r="C5" s="196"/>
      <c r="D5" s="196"/>
      <c r="E5" s="190" t="s">
        <v>11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1"/>
    </row>
    <row r="6" spans="1:21" s="21" customFormat="1" ht="15.75" x14ac:dyDescent="0.2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21" s="21" customFormat="1" ht="42" customHeight="1" x14ac:dyDescent="0.2">
      <c r="A7" s="205" t="s">
        <v>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</row>
    <row r="8" spans="1:21" s="21" customFormat="1" ht="43.5" customHeight="1" x14ac:dyDescent="0.2">
      <c r="A8" s="205" t="s">
        <v>178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7.25" customHeight="1" thickBot="1" x14ac:dyDescent="0.3">
      <c r="F9" s="1"/>
    </row>
    <row r="10" spans="1:21" ht="17.25" customHeight="1" x14ac:dyDescent="0.3">
      <c r="A10" s="246" t="s">
        <v>153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8"/>
    </row>
    <row r="11" spans="1:21" ht="108" customHeight="1" x14ac:dyDescent="0.25">
      <c r="A11" s="16" t="s">
        <v>7</v>
      </c>
      <c r="B11" s="38" t="s">
        <v>8</v>
      </c>
      <c r="C11" s="304" t="s">
        <v>112</v>
      </c>
      <c r="D11" s="305"/>
      <c r="E11" s="306"/>
      <c r="F11" s="81" t="s">
        <v>116</v>
      </c>
      <c r="G11" s="82" t="s">
        <v>123</v>
      </c>
      <c r="H11" s="82" t="s">
        <v>117</v>
      </c>
      <c r="I11" s="82" t="s">
        <v>118</v>
      </c>
      <c r="J11" s="83" t="s">
        <v>124</v>
      </c>
      <c r="K11" s="83" t="s">
        <v>125</v>
      </c>
      <c r="L11" s="83" t="s">
        <v>119</v>
      </c>
      <c r="M11" s="153" t="s">
        <v>246</v>
      </c>
      <c r="N11" s="153" t="s">
        <v>263</v>
      </c>
      <c r="O11" s="84" t="s">
        <v>120</v>
      </c>
      <c r="P11" s="82" t="s">
        <v>17</v>
      </c>
      <c r="Q11" s="82" t="s">
        <v>121</v>
      </c>
      <c r="R11" s="82" t="s">
        <v>122</v>
      </c>
      <c r="S11" s="85" t="s">
        <v>60</v>
      </c>
    </row>
    <row r="12" spans="1:21" ht="108" customHeight="1" thickBot="1" x14ac:dyDescent="0.3">
      <c r="A12" s="154"/>
      <c r="B12" s="56">
        <v>34811</v>
      </c>
      <c r="C12" s="307" t="s">
        <v>249</v>
      </c>
      <c r="D12" s="308"/>
      <c r="E12" s="309"/>
      <c r="F12" s="46" t="s">
        <v>0</v>
      </c>
      <c r="G12" s="17">
        <v>400</v>
      </c>
      <c r="H12" s="101"/>
      <c r="I12" s="107"/>
      <c r="J12" s="20">
        <f>H12*(I12+1)</f>
        <v>0</v>
      </c>
      <c r="K12" s="32">
        <f>G12*H12</f>
        <v>0</v>
      </c>
      <c r="L12" s="20">
        <f>G12*J12</f>
        <v>0</v>
      </c>
      <c r="M12" s="20"/>
      <c r="N12" s="20"/>
      <c r="O12" s="110"/>
      <c r="P12" s="110"/>
      <c r="Q12" s="110"/>
      <c r="R12" s="110"/>
      <c r="S12" s="111"/>
    </row>
    <row r="13" spans="1:21" ht="115.15" customHeight="1" thickBot="1" x14ac:dyDescent="0.3">
      <c r="B13" s="56">
        <v>40371</v>
      </c>
      <c r="C13" s="307" t="s">
        <v>250</v>
      </c>
      <c r="D13" s="308"/>
      <c r="E13" s="309"/>
      <c r="F13" s="46" t="s">
        <v>0</v>
      </c>
      <c r="G13" s="17">
        <v>800</v>
      </c>
      <c r="H13" s="101"/>
      <c r="I13" s="107"/>
      <c r="J13" s="20">
        <f>H13*(I13+1)</f>
        <v>0</v>
      </c>
      <c r="K13" s="32">
        <f>G13*H13</f>
        <v>0</v>
      </c>
      <c r="L13" s="20">
        <f>G13*J13</f>
        <v>0</v>
      </c>
      <c r="M13" s="20"/>
      <c r="N13" s="20"/>
      <c r="O13" s="110"/>
      <c r="P13" s="110"/>
      <c r="Q13" s="110"/>
      <c r="R13" s="110"/>
      <c r="S13" s="111"/>
    </row>
    <row r="14" spans="1:21" s="4" customFormat="1" ht="14.25" customHeight="1" thickBot="1" x14ac:dyDescent="0.3">
      <c r="A14" s="8"/>
      <c r="B14" s="8"/>
      <c r="C14" s="9"/>
      <c r="D14" s="9"/>
      <c r="E14" s="10"/>
      <c r="F14" s="11"/>
      <c r="G14" s="8"/>
      <c r="H14" s="8"/>
      <c r="I14" s="8"/>
      <c r="J14" s="8"/>
      <c r="K14" s="8"/>
      <c r="L14" s="8"/>
      <c r="M14" s="8"/>
      <c r="N14" s="8"/>
      <c r="O14" s="12"/>
      <c r="P14" s="12"/>
      <c r="Q14" s="12"/>
      <c r="R14" s="12"/>
      <c r="S14" s="12"/>
    </row>
    <row r="15" spans="1:21" s="4" customFormat="1" ht="18.75" customHeight="1" x14ac:dyDescent="0.25">
      <c r="A15" s="165" t="s">
        <v>155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7"/>
      <c r="M15" s="151"/>
      <c r="N15" s="151"/>
    </row>
    <row r="16" spans="1:21" s="4" customFormat="1" ht="15.75" x14ac:dyDescent="0.25">
      <c r="A16" s="74" t="s">
        <v>59</v>
      </c>
      <c r="B16" s="75"/>
      <c r="C16" s="75"/>
      <c r="D16" s="75"/>
      <c r="E16" s="75"/>
      <c r="F16" s="75"/>
      <c r="G16" s="75"/>
      <c r="H16" s="75"/>
      <c r="I16" s="75"/>
      <c r="J16" s="76"/>
      <c r="K16" s="168">
        <f>SUM(K13:K13)</f>
        <v>0</v>
      </c>
      <c r="L16" s="169"/>
      <c r="M16" s="152"/>
      <c r="N16" s="152"/>
    </row>
    <row r="17" spans="1:19" ht="15.75" x14ac:dyDescent="0.25">
      <c r="A17" s="67" t="s">
        <v>15</v>
      </c>
      <c r="B17" s="68"/>
      <c r="C17" s="68"/>
      <c r="D17" s="68"/>
      <c r="E17" s="68"/>
      <c r="F17" s="68"/>
      <c r="G17" s="68"/>
      <c r="H17" s="68"/>
      <c r="I17" s="68"/>
      <c r="J17" s="69"/>
      <c r="K17" s="168">
        <f>K18-K16</f>
        <v>0</v>
      </c>
      <c r="L17" s="169"/>
      <c r="M17" s="152"/>
      <c r="N17" s="152"/>
      <c r="O17" s="4"/>
      <c r="P17" s="4"/>
      <c r="Q17" s="4"/>
      <c r="R17" s="4"/>
      <c r="S17" s="4"/>
    </row>
    <row r="18" spans="1:19" ht="16.5" thickBot="1" x14ac:dyDescent="0.3">
      <c r="A18" s="70" t="s">
        <v>58</v>
      </c>
      <c r="B18" s="71"/>
      <c r="C18" s="71"/>
      <c r="D18" s="71"/>
      <c r="E18" s="71"/>
      <c r="F18" s="71"/>
      <c r="G18" s="71"/>
      <c r="H18" s="71"/>
      <c r="I18" s="71"/>
      <c r="J18" s="72"/>
      <c r="K18" s="170">
        <f>SUM(L13:L13)</f>
        <v>0</v>
      </c>
      <c r="L18" s="171"/>
      <c r="M18" s="152"/>
      <c r="N18" s="152"/>
      <c r="O18" s="4"/>
      <c r="P18" s="4"/>
      <c r="Q18" s="4"/>
      <c r="R18" s="4"/>
      <c r="S18" s="4"/>
    </row>
    <row r="19" spans="1:19" ht="24" customHeight="1" x14ac:dyDescent="0.25">
      <c r="A19" s="5"/>
      <c r="B19" s="5"/>
      <c r="C19" s="5"/>
      <c r="D19" s="5"/>
      <c r="E19" s="13"/>
      <c r="F19" s="13"/>
      <c r="G19" s="13"/>
      <c r="H19" s="13"/>
      <c r="I19" s="13"/>
      <c r="J19" s="13"/>
      <c r="K19" s="13"/>
      <c r="L19" s="13"/>
      <c r="M19" s="59"/>
      <c r="N19" s="59"/>
      <c r="O19" s="4"/>
      <c r="P19" s="4"/>
      <c r="Q19" s="4"/>
      <c r="R19" s="4"/>
      <c r="S19" s="4"/>
    </row>
    <row r="20" spans="1:19" ht="21.75" customHeight="1" x14ac:dyDescent="0.35">
      <c r="C20" s="95" t="s">
        <v>38</v>
      </c>
      <c r="D20" s="33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pans="1:19" ht="19.149999999999999" customHeight="1" thickBot="1" x14ac:dyDescent="0.3">
      <c r="C21" s="34"/>
      <c r="D21" s="34"/>
      <c r="E21" s="62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19" ht="69.599999999999994" customHeight="1" thickBot="1" x14ac:dyDescent="0.3">
      <c r="C22" s="176" t="s">
        <v>156</v>
      </c>
      <c r="D22" s="263"/>
      <c r="E22" s="177"/>
      <c r="F22" s="200" t="s">
        <v>135</v>
      </c>
      <c r="G22" s="20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spans="1:19" ht="82.9" customHeight="1" x14ac:dyDescent="0.25">
      <c r="C23" s="249" t="s">
        <v>157</v>
      </c>
      <c r="D23" s="264"/>
      <c r="E23" s="264"/>
      <c r="F23" s="242" t="s">
        <v>11</v>
      </c>
      <c r="G23" s="210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19" ht="73.900000000000006" customHeight="1" x14ac:dyDescent="0.25">
      <c r="C24" s="163" t="s">
        <v>39</v>
      </c>
      <c r="D24" s="255"/>
      <c r="E24" s="255"/>
      <c r="F24" s="243" t="s">
        <v>11</v>
      </c>
      <c r="G24" s="173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19" ht="53.45" customHeight="1" x14ac:dyDescent="0.25">
      <c r="C25" s="163" t="s">
        <v>37</v>
      </c>
      <c r="D25" s="255"/>
      <c r="E25" s="255"/>
      <c r="F25" s="243" t="s">
        <v>11</v>
      </c>
      <c r="G25" s="173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ht="52.9" customHeight="1" x14ac:dyDescent="0.25">
      <c r="C26" s="163" t="s">
        <v>96</v>
      </c>
      <c r="D26" s="255"/>
      <c r="E26" s="255"/>
      <c r="F26" s="243" t="s">
        <v>11</v>
      </c>
      <c r="G26" s="173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ht="52.9" customHeight="1" x14ac:dyDescent="0.25">
      <c r="C27" s="163" t="s">
        <v>105</v>
      </c>
      <c r="D27" s="255"/>
      <c r="E27" s="255"/>
      <c r="F27" s="243" t="s">
        <v>11</v>
      </c>
      <c r="G27" s="173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ht="52.9" customHeight="1" x14ac:dyDescent="0.25">
      <c r="C28" s="163" t="s">
        <v>106</v>
      </c>
      <c r="D28" s="255"/>
      <c r="E28" s="255"/>
      <c r="F28" s="243" t="s">
        <v>11</v>
      </c>
      <c r="G28" s="173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t="26.45" customHeight="1" x14ac:dyDescent="0.25">
      <c r="C29" s="163" t="s">
        <v>188</v>
      </c>
      <c r="D29" s="255"/>
      <c r="E29" s="255"/>
      <c r="F29" s="243" t="s">
        <v>11</v>
      </c>
      <c r="G29" s="173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1:19" ht="26.45" customHeight="1" x14ac:dyDescent="0.25">
      <c r="C30" s="163" t="s">
        <v>189</v>
      </c>
      <c r="D30" s="255"/>
      <c r="E30" s="255"/>
      <c r="F30" s="243" t="s">
        <v>11</v>
      </c>
      <c r="G30" s="173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ht="26.45" customHeight="1" x14ac:dyDescent="0.25">
      <c r="C31" s="163" t="s">
        <v>111</v>
      </c>
      <c r="D31" s="255"/>
      <c r="E31" s="255"/>
      <c r="F31" s="243" t="s">
        <v>11</v>
      </c>
      <c r="G31" s="173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19" ht="16.149999999999999" customHeight="1" x14ac:dyDescent="0.25">
      <c r="C32" s="163" t="s">
        <v>43</v>
      </c>
      <c r="D32" s="255"/>
      <c r="E32" s="255"/>
      <c r="F32" s="243" t="s">
        <v>11</v>
      </c>
      <c r="G32" s="173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3:19" ht="50.25" customHeight="1" thickBot="1" x14ac:dyDescent="0.3">
      <c r="C33" s="296" t="s">
        <v>251</v>
      </c>
      <c r="D33" s="297"/>
      <c r="E33" s="297"/>
      <c r="F33" s="285" t="s">
        <v>11</v>
      </c>
      <c r="G33" s="208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3:19" ht="15.75" x14ac:dyDescent="0.25">
      <c r="C34" s="35"/>
      <c r="D34" s="35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3:19" x14ac:dyDescent="0.25">
      <c r="C35" s="116"/>
      <c r="O35" s="3"/>
      <c r="P35" s="3"/>
      <c r="R35" s="2"/>
      <c r="S35" s="2"/>
    </row>
  </sheetData>
  <sheetProtection formatCells="0" formatColumns="0" formatRows="0" insertColumns="0" insertRows="0"/>
  <mergeCells count="41">
    <mergeCell ref="A7:S7"/>
    <mergeCell ref="A10:S10"/>
    <mergeCell ref="A2:S2"/>
    <mergeCell ref="A3:D3"/>
    <mergeCell ref="E3:S3"/>
    <mergeCell ref="A4:D4"/>
    <mergeCell ref="E4:S4"/>
    <mergeCell ref="A5:D5"/>
    <mergeCell ref="E5:S5"/>
    <mergeCell ref="A8:U8"/>
    <mergeCell ref="A15:L15"/>
    <mergeCell ref="C11:E11"/>
    <mergeCell ref="C13:E13"/>
    <mergeCell ref="C25:E25"/>
    <mergeCell ref="F25:G25"/>
    <mergeCell ref="K16:L16"/>
    <mergeCell ref="K17:L17"/>
    <mergeCell ref="K18:L18"/>
    <mergeCell ref="F24:G24"/>
    <mergeCell ref="C22:E22"/>
    <mergeCell ref="F22:G22"/>
    <mergeCell ref="C23:E23"/>
    <mergeCell ref="F23:G23"/>
    <mergeCell ref="C24:E24"/>
    <mergeCell ref="C12:E12"/>
    <mergeCell ref="F32:G32"/>
    <mergeCell ref="C33:E33"/>
    <mergeCell ref="F33:G33"/>
    <mergeCell ref="F29:G29"/>
    <mergeCell ref="C30:E30"/>
    <mergeCell ref="F30:G30"/>
    <mergeCell ref="C31:E31"/>
    <mergeCell ref="F31:G31"/>
    <mergeCell ref="C29:E29"/>
    <mergeCell ref="C32:E32"/>
    <mergeCell ref="C28:E28"/>
    <mergeCell ref="F28:G28"/>
    <mergeCell ref="C26:E26"/>
    <mergeCell ref="F26:G26"/>
    <mergeCell ref="C27:E27"/>
    <mergeCell ref="F27:G27"/>
  </mergeCells>
  <printOptions horizontalCentered="1"/>
  <pageMargins left="0.25" right="0.25" top="0.75" bottom="0.75" header="0.3" footer="0.3"/>
  <pageSetup paperSize="9" scale="41" fitToHeight="0" orientation="landscape" verticalDpi="300" r:id="rId1"/>
  <rowBreaks count="1" manualBreakCount="1">
    <brk id="21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část 1_Injekční jehly</vt:lpstr>
      <vt:lpstr>část 2_Periferní kan. bezpeč. </vt:lpstr>
      <vt:lpstr>část 3_Periferní kan. jednoráz.</vt:lpstr>
      <vt:lpstr>část 4_Lancety</vt:lpstr>
      <vt:lpstr>část 5_Stříkačky trojdílné</vt:lpstr>
      <vt:lpstr>část 6_Stříkačky dvojdílné</vt:lpstr>
      <vt:lpstr>část 7_Inzulínky pevná jehla</vt:lpstr>
      <vt:lpstr>část 8_Stříkačky lavážní</vt:lpstr>
      <vt:lpstr>část 9_Tuberkulínky pevná jehla</vt:lpstr>
      <vt:lpstr>část 10_Stříkačky pro dávkovače</vt:lpstr>
      <vt:lpstr>část 11_Stříkačky předplněné </vt:lpstr>
      <vt:lpstr>List1</vt:lpstr>
      <vt:lpstr>'část 9_Tuberkulínky pevná jehla'!Oblast_tisku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Čintalová Lenka</dc:creator>
  <cp:lastModifiedBy>Lenka Svobodová</cp:lastModifiedBy>
  <cp:lastPrinted>2026-02-17T10:37:49Z</cp:lastPrinted>
  <dcterms:created xsi:type="dcterms:W3CDTF">2015-06-10T10:34:03Z</dcterms:created>
  <dcterms:modified xsi:type="dcterms:W3CDTF">2026-03-13T13:51:17Z</dcterms:modified>
</cp:coreProperties>
</file>