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autoCompressPictures="0"/>
  <workbookProtection workbookPassword="DB45" lockStructure="1"/>
  <bookViews>
    <workbookView xWindow="120" yWindow="105" windowWidth="19395" windowHeight="11760"/>
  </bookViews>
  <sheets>
    <sheet name="VIS Jíkev" sheetId="4" r:id="rId1"/>
  </sheets>
  <definedNames>
    <definedName name="_xlnm.Print_Area" localSheetId="0">'VIS Jíkev'!$A$1:$J$34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4" l="1"/>
  <c r="G8" i="4"/>
  <c r="G9" i="4"/>
  <c r="G10" i="4"/>
  <c r="G11" i="4"/>
  <c r="G12" i="4"/>
  <c r="G13" i="4"/>
  <c r="G14" i="4"/>
  <c r="G15" i="4"/>
  <c r="G16" i="4"/>
  <c r="G17" i="4"/>
  <c r="G20" i="4"/>
  <c r="G22" i="4"/>
  <c r="G25" i="4"/>
  <c r="G26" i="4"/>
  <c r="G27" i="4"/>
  <c r="G28" i="4"/>
  <c r="G29" i="4"/>
  <c r="G30" i="4"/>
  <c r="G32" i="4"/>
  <c r="G34" i="4"/>
  <c r="H34" i="4"/>
  <c r="J34" i="4"/>
  <c r="H32" i="4"/>
  <c r="J32" i="4"/>
  <c r="H30" i="4"/>
  <c r="H29" i="4"/>
  <c r="H28" i="4"/>
  <c r="H27" i="4"/>
  <c r="E27" i="4"/>
  <c r="H26" i="4"/>
  <c r="E26" i="4"/>
  <c r="H25" i="4"/>
  <c r="E25" i="4"/>
  <c r="H22" i="4"/>
  <c r="J22" i="4"/>
  <c r="H20" i="4"/>
  <c r="E20" i="4"/>
  <c r="H17" i="4"/>
  <c r="H16" i="4"/>
  <c r="H15" i="4"/>
  <c r="H14" i="4"/>
  <c r="H13" i="4"/>
  <c r="H12" i="4"/>
  <c r="E12" i="4"/>
  <c r="H11" i="4"/>
  <c r="H10" i="4"/>
  <c r="H9" i="4"/>
  <c r="H8" i="4"/>
  <c r="H7" i="4"/>
</calcChain>
</file>

<file path=xl/sharedStrings.xml><?xml version="1.0" encoding="utf-8"?>
<sst xmlns="http://schemas.openxmlformats.org/spreadsheetml/2006/main" count="35" uniqueCount="35">
  <si>
    <t>Příloha č. 1 Specifikace systému - Položkový rozpočet VIS obce Jíkev</t>
  </si>
  <si>
    <t>Třinec</t>
  </si>
  <si>
    <t>p.č.</t>
  </si>
  <si>
    <t>Název části systému VIS</t>
  </si>
  <si>
    <t>Jednotková cena bez DPH</t>
  </si>
  <si>
    <t>ks</t>
  </si>
  <si>
    <t>Celkem bez DPH</t>
  </si>
  <si>
    <t>Ks/Kpl</t>
  </si>
  <si>
    <t>Cena celkem bez DPH</t>
  </si>
  <si>
    <t>Celkem s DPH</t>
  </si>
  <si>
    <t>DPH</t>
  </si>
  <si>
    <t>Řídící pracoviště s obousměrným digitálním přenosem</t>
  </si>
  <si>
    <t>Řídící pracoviště systému včetně radiového modulu pro pásmo 80 MHz</t>
  </si>
  <si>
    <t>Modul připojení pracoviště do systému JSVV vč. FM přijímače</t>
  </si>
  <si>
    <t>Modul telefonního prostupu, GSM bráná, záloha napájení</t>
  </si>
  <si>
    <t>Anténa pro pásmo 160 MHz pro přenos signálu JSVV</t>
  </si>
  <si>
    <t>Anténa všesměrová tyčová v pásmu 80MHz</t>
  </si>
  <si>
    <t>Stolní rozhlasový mikrofon pro připojení k PC</t>
  </si>
  <si>
    <t xml:space="preserve">Multimediální PC s LCD 22", UPS, klávesnice, myš, reproduktory </t>
  </si>
  <si>
    <t xml:space="preserve">Akustická studie, radiový projekt, kmenové listy JSVI, ČTÚ </t>
  </si>
  <si>
    <t>Oživení</t>
  </si>
  <si>
    <t>Revize</t>
  </si>
  <si>
    <t>Zaškolení obsluhy</t>
  </si>
  <si>
    <t>Řídící software</t>
  </si>
  <si>
    <t xml:space="preserve">Řídící aplikace VIS včetně relací a sms serveru </t>
  </si>
  <si>
    <t>Celkem Řídící pracoviště</t>
  </si>
  <si>
    <t>Koncové prvky ozvučení</t>
  </si>
  <si>
    <t>Bezdrátový hlásič VIS 2 x 40W, digitální, obousměrný pásmo 80 MHz</t>
  </si>
  <si>
    <t xml:space="preserve">Tlakový reproduktor - 15 W 8 Ohm </t>
  </si>
  <si>
    <t>Přijímací anténa všesměrová (v pásmu 80MHz) 1m koax. přívod BNC</t>
  </si>
  <si>
    <t>Oživení bezdrátového hlásiče</t>
  </si>
  <si>
    <t>Montáž  a instalační materiál bezdrátového hlásiče</t>
  </si>
  <si>
    <t>Revize bezdrátového hlásiče</t>
  </si>
  <si>
    <t>Celkem Koncové prvky ozvučení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</si>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</sst>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&quot; Kč&quot;"/>
    <numFmt numFmtId="165" formatCode="#,##0.00&quot; Kč&quot;"/>
    <numFmt numFmtId="166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3" fontId="1" fillId="0" borderId="0" xfId="1" applyNumberFormat="1"/>
    <xf numFmtId="3" fontId="1" fillId="0" borderId="0" xfId="1" applyNumberFormat="1" applyAlignment="1">
      <alignment vertical="center"/>
    </xf>
    <xf numFmtId="3" fontId="1" fillId="0" borderId="0" xfId="1" applyNumberFormat="1" applyAlignment="1">
      <alignment horizontal="right" vertical="center"/>
    </xf>
    <xf numFmtId="9" fontId="1" fillId="0" borderId="0" xfId="1" applyNumberFormat="1" applyAlignment="1">
      <alignment vertical="center"/>
    </xf>
    <xf numFmtId="3" fontId="1" fillId="0" borderId="4" xfId="1" applyNumberFormat="1" applyBorder="1" applyAlignment="1">
      <alignment vertical="top"/>
    </xf>
    <xf numFmtId="0" fontId="4" fillId="0" borderId="5" xfId="1" applyFont="1" applyBorder="1" applyAlignment="1">
      <alignment horizontal="center" vertical="top"/>
    </xf>
    <xf numFmtId="0" fontId="1" fillId="0" borderId="6" xfId="1" applyBorder="1" applyAlignment="1">
      <alignment horizontal="right" vertical="top"/>
    </xf>
    <xf numFmtId="3" fontId="1" fillId="0" borderId="6" xfId="1" applyNumberFormat="1" applyBorder="1" applyAlignment="1">
      <alignment vertical="top"/>
    </xf>
    <xf numFmtId="3" fontId="1" fillId="0" borderId="6" xfId="1" applyNumberFormat="1" applyFill="1" applyBorder="1" applyAlignment="1">
      <alignment vertical="top"/>
    </xf>
    <xf numFmtId="9" fontId="1" fillId="0" borderId="6" xfId="1" applyNumberFormat="1" applyFill="1" applyBorder="1" applyAlignment="1">
      <alignment vertical="top"/>
    </xf>
    <xf numFmtId="3" fontId="1" fillId="0" borderId="7" xfId="1" applyNumberFormat="1" applyBorder="1" applyAlignment="1">
      <alignment vertical="top"/>
    </xf>
    <xf numFmtId="3" fontId="1" fillId="0" borderId="4" xfId="1" applyNumberFormat="1" applyBorder="1" applyAlignment="1">
      <alignment horizontal="center" vertical="top"/>
    </xf>
    <xf numFmtId="3" fontId="5" fillId="0" borderId="5" xfId="1" applyNumberFormat="1" applyFont="1" applyBorder="1" applyAlignment="1">
      <alignment horizontal="center" vertical="top"/>
    </xf>
    <xf numFmtId="3" fontId="1" fillId="0" borderId="6" xfId="1" applyNumberFormat="1" applyBorder="1" applyAlignment="1">
      <alignment horizontal="right" vertical="top"/>
    </xf>
    <xf numFmtId="3" fontId="1" fillId="0" borderId="0" xfId="1" applyNumberFormat="1" applyAlignment="1">
      <alignment horizontal="center"/>
    </xf>
    <xf numFmtId="3" fontId="6" fillId="0" borderId="4" xfId="1" applyNumberFormat="1" applyFont="1" applyBorder="1" applyAlignment="1">
      <alignment horizontal="center" vertical="top" wrapText="1"/>
    </xf>
    <xf numFmtId="3" fontId="6" fillId="0" borderId="5" xfId="1" applyNumberFormat="1" applyFont="1" applyBorder="1" applyAlignment="1">
      <alignment horizontal="left" vertical="top" wrapText="1"/>
    </xf>
    <xf numFmtId="3" fontId="6" fillId="0" borderId="6" xfId="1" applyNumberFormat="1" applyFont="1" applyBorder="1" applyAlignment="1">
      <alignment horizontal="center" vertical="top" wrapText="1"/>
    </xf>
    <xf numFmtId="3" fontId="3" fillId="0" borderId="6" xfId="1" applyNumberFormat="1" applyFont="1" applyBorder="1" applyAlignment="1">
      <alignment horizontal="center" vertical="top"/>
    </xf>
    <xf numFmtId="3" fontId="3" fillId="0" borderId="6" xfId="1" applyNumberFormat="1" applyFont="1" applyFill="1" applyBorder="1" applyAlignment="1">
      <alignment horizontal="center" vertical="top" wrapText="1"/>
    </xf>
    <xf numFmtId="9" fontId="3" fillId="0" borderId="6" xfId="1" applyNumberFormat="1" applyFont="1" applyFill="1" applyBorder="1" applyAlignment="1">
      <alignment horizontal="center" vertical="top"/>
    </xf>
    <xf numFmtId="3" fontId="3" fillId="0" borderId="6" xfId="1" applyNumberFormat="1" applyFont="1" applyBorder="1" applyAlignment="1">
      <alignment horizontal="center" vertical="top" wrapText="1"/>
    </xf>
    <xf numFmtId="3" fontId="1" fillId="0" borderId="6" xfId="1" applyNumberFormat="1" applyBorder="1" applyAlignment="1">
      <alignment horizontal="center" vertical="top"/>
    </xf>
    <xf numFmtId="3" fontId="3" fillId="0" borderId="7" xfId="1" applyNumberFormat="1" applyFont="1" applyBorder="1" applyAlignment="1">
      <alignment horizontal="center" vertical="top"/>
    </xf>
    <xf numFmtId="3" fontId="1" fillId="3" borderId="4" xfId="1" applyNumberFormat="1" applyFill="1" applyBorder="1" applyAlignment="1">
      <alignment horizontal="center" vertical="top"/>
    </xf>
    <xf numFmtId="3" fontId="6" fillId="4" borderId="6" xfId="1" applyNumberFormat="1" applyFont="1" applyFill="1" applyBorder="1" applyAlignment="1">
      <alignment vertical="top"/>
    </xf>
    <xf numFmtId="165" fontId="1" fillId="4" borderId="6" xfId="1" applyNumberFormat="1" applyFont="1" applyFill="1" applyBorder="1" applyAlignment="1">
      <alignment horizontal="right" vertical="top"/>
    </xf>
    <xf numFmtId="3" fontId="1" fillId="4" borderId="6" xfId="1" applyNumberFormat="1" applyFill="1" applyBorder="1" applyAlignment="1">
      <alignment horizontal="center" vertical="top"/>
    </xf>
    <xf numFmtId="164" fontId="4" fillId="4" borderId="6" xfId="1" applyNumberFormat="1" applyFont="1" applyFill="1" applyBorder="1" applyAlignment="1">
      <alignment horizontal="center" vertical="top"/>
    </xf>
    <xf numFmtId="9" fontId="4" fillId="4" borderId="6" xfId="1" applyNumberFormat="1" applyFont="1" applyFill="1" applyBorder="1" applyAlignment="1">
      <alignment vertical="top"/>
    </xf>
    <xf numFmtId="3" fontId="1" fillId="4" borderId="6" xfId="1" applyNumberFormat="1" applyFill="1" applyBorder="1" applyAlignment="1">
      <alignment vertical="top"/>
    </xf>
    <xf numFmtId="164" fontId="1" fillId="4" borderId="6" xfId="1" applyNumberFormat="1" applyFill="1" applyBorder="1" applyAlignment="1">
      <alignment vertical="top"/>
    </xf>
    <xf numFmtId="164" fontId="1" fillId="4" borderId="7" xfId="1" applyNumberFormat="1" applyFill="1" applyBorder="1" applyAlignment="1">
      <alignment vertical="top"/>
    </xf>
    <xf numFmtId="164" fontId="3" fillId="5" borderId="7" xfId="1" applyNumberFormat="1" applyFont="1" applyFill="1" applyBorder="1" applyAlignment="1">
      <alignment horizontal="right" vertical="top"/>
    </xf>
    <xf numFmtId="3" fontId="1" fillId="0" borderId="8" xfId="1" applyNumberFormat="1" applyFill="1" applyBorder="1" applyAlignment="1">
      <alignment vertical="top" wrapText="1"/>
    </xf>
    <xf numFmtId="166" fontId="1" fillId="0" borderId="6" xfId="1" applyNumberFormat="1" applyFill="1" applyBorder="1" applyAlignment="1">
      <alignment vertical="top"/>
    </xf>
    <xf numFmtId="166" fontId="4" fillId="0" borderId="6" xfId="1" applyNumberFormat="1" applyFont="1" applyFill="1" applyBorder="1" applyAlignment="1">
      <alignment vertical="top"/>
    </xf>
    <xf numFmtId="3" fontId="7" fillId="0" borderId="6" xfId="1" applyNumberFormat="1" applyFont="1" applyFill="1" applyBorder="1" applyAlignment="1">
      <alignment vertical="top"/>
    </xf>
    <xf numFmtId="9" fontId="1" fillId="0" borderId="7" xfId="1" applyNumberFormat="1" applyBorder="1" applyAlignment="1">
      <alignment vertical="top"/>
    </xf>
    <xf numFmtId="3" fontId="1" fillId="0" borderId="5" xfId="1" applyNumberFormat="1" applyFill="1" applyBorder="1" applyAlignment="1">
      <alignment vertical="top"/>
    </xf>
    <xf numFmtId="3" fontId="1" fillId="0" borderId="5" xfId="1" applyNumberFormat="1" applyFont="1" applyFill="1" applyBorder="1" applyAlignment="1">
      <alignment vertical="top"/>
    </xf>
    <xf numFmtId="164" fontId="1" fillId="0" borderId="6" xfId="1" applyNumberFormat="1" applyFill="1" applyBorder="1" applyAlignment="1">
      <alignment horizontal="right" vertical="top"/>
    </xf>
    <xf numFmtId="1" fontId="1" fillId="0" borderId="6" xfId="1" applyNumberFormat="1" applyFill="1" applyBorder="1" applyAlignment="1">
      <alignment horizontal="right" vertical="top"/>
    </xf>
    <xf numFmtId="164" fontId="1" fillId="0" borderId="6" xfId="1" applyNumberFormat="1" applyFont="1" applyFill="1" applyBorder="1" applyAlignment="1">
      <alignment horizontal="right" vertical="top"/>
    </xf>
    <xf numFmtId="164" fontId="1" fillId="0" borderId="6" xfId="1" applyNumberFormat="1" applyBorder="1" applyAlignment="1">
      <alignment horizontal="right" vertical="top"/>
    </xf>
    <xf numFmtId="3" fontId="1" fillId="0" borderId="0" xfId="1" applyNumberFormat="1" applyAlignment="1">
      <alignment vertical="top"/>
    </xf>
    <xf numFmtId="166" fontId="1" fillId="0" borderId="6" xfId="1" applyNumberFormat="1" applyFont="1" applyFill="1" applyBorder="1" applyAlignment="1">
      <alignment horizontal="right" vertical="top"/>
    </xf>
    <xf numFmtId="3" fontId="3" fillId="5" borderId="5" xfId="1" applyNumberFormat="1" applyFont="1" applyFill="1" applyBorder="1" applyAlignment="1">
      <alignment vertical="top"/>
    </xf>
    <xf numFmtId="166" fontId="3" fillId="5" borderId="6" xfId="1" applyNumberFormat="1" applyFont="1" applyFill="1" applyBorder="1" applyAlignment="1">
      <alignment horizontal="right" vertical="top"/>
    </xf>
    <xf numFmtId="3" fontId="3" fillId="5" borderId="6" xfId="1" applyNumberFormat="1" applyFont="1" applyFill="1" applyBorder="1" applyAlignment="1">
      <alignment horizontal="center" vertical="top"/>
    </xf>
    <xf numFmtId="164" fontId="3" fillId="5" borderId="6" xfId="1" applyNumberFormat="1" applyFont="1" applyFill="1" applyBorder="1" applyAlignment="1">
      <alignment horizontal="right" vertical="top"/>
    </xf>
    <xf numFmtId="1" fontId="3" fillId="5" borderId="6" xfId="1" applyNumberFormat="1" applyFont="1" applyFill="1" applyBorder="1" applyAlignment="1">
      <alignment horizontal="right" vertical="top"/>
    </xf>
    <xf numFmtId="3" fontId="8" fillId="0" borderId="6" xfId="1" applyNumberFormat="1" applyFont="1" applyBorder="1" applyAlignment="1">
      <alignment vertical="top"/>
    </xf>
    <xf numFmtId="3" fontId="6" fillId="4" borderId="5" xfId="1" applyNumberFormat="1" applyFont="1" applyFill="1" applyBorder="1" applyAlignment="1">
      <alignment vertical="top"/>
    </xf>
    <xf numFmtId="166" fontId="6" fillId="4" borderId="6" xfId="1" applyNumberFormat="1" applyFont="1" applyFill="1" applyBorder="1" applyAlignment="1">
      <alignment vertical="top"/>
    </xf>
    <xf numFmtId="166" fontId="1" fillId="4" borderId="6" xfId="1" applyNumberFormat="1" applyFill="1" applyBorder="1" applyAlignment="1">
      <alignment vertical="top"/>
    </xf>
    <xf numFmtId="166" fontId="1" fillId="0" borderId="6" xfId="1" applyNumberFormat="1" applyBorder="1" applyAlignment="1">
      <alignment vertical="top"/>
    </xf>
    <xf numFmtId="166" fontId="1" fillId="4" borderId="7" xfId="1" applyNumberFormat="1" applyFill="1" applyBorder="1" applyAlignment="1">
      <alignment vertical="top"/>
    </xf>
    <xf numFmtId="3" fontId="6" fillId="5" borderId="5" xfId="1" applyNumberFormat="1" applyFont="1" applyFill="1" applyBorder="1" applyAlignment="1">
      <alignment vertical="top"/>
    </xf>
    <xf numFmtId="3" fontId="3" fillId="5" borderId="6" xfId="1" applyNumberFormat="1" applyFont="1" applyFill="1" applyBorder="1" applyAlignment="1">
      <alignment vertical="top"/>
    </xf>
    <xf numFmtId="9" fontId="3" fillId="5" borderId="7" xfId="1" applyNumberFormat="1" applyFont="1" applyFill="1" applyBorder="1" applyAlignment="1">
      <alignment vertical="top"/>
    </xf>
    <xf numFmtId="3" fontId="1" fillId="0" borderId="0" xfId="1" applyNumberFormat="1" applyFill="1" applyAlignment="1">
      <alignment vertical="top"/>
    </xf>
    <xf numFmtId="3" fontId="1" fillId="0" borderId="6" xfId="1" applyNumberFormat="1" applyFill="1" applyBorder="1" applyAlignment="1">
      <alignment horizontal="center" vertical="top"/>
    </xf>
    <xf numFmtId="9" fontId="1" fillId="0" borderId="7" xfId="1" applyNumberFormat="1" applyFill="1" applyBorder="1" applyAlignment="1">
      <alignment vertical="top"/>
    </xf>
    <xf numFmtId="3" fontId="1" fillId="0" borderId="4" xfId="1" applyNumberFormat="1" applyFill="1" applyBorder="1" applyAlignment="1">
      <alignment horizontal="center" vertical="top"/>
    </xf>
    <xf numFmtId="164" fontId="7" fillId="5" borderId="6" xfId="1" applyNumberFormat="1" applyFont="1" applyFill="1" applyBorder="1" applyAlignment="1">
      <alignment horizontal="right" vertical="top"/>
    </xf>
    <xf numFmtId="3" fontId="7" fillId="5" borderId="6" xfId="1" applyNumberFormat="1" applyFont="1" applyFill="1" applyBorder="1" applyAlignment="1">
      <alignment vertical="top"/>
    </xf>
    <xf numFmtId="164" fontId="7" fillId="5" borderId="7" xfId="1" applyNumberFormat="1" applyFont="1" applyFill="1" applyBorder="1" applyAlignment="1">
      <alignment horizontal="right" vertical="top"/>
    </xf>
    <xf numFmtId="3" fontId="8" fillId="3" borderId="9" xfId="1" applyNumberFormat="1" applyFont="1" applyFill="1" applyBorder="1" applyAlignment="1">
      <alignment horizontal="center" vertical="top"/>
    </xf>
    <xf numFmtId="3" fontId="9" fillId="3" borderId="10" xfId="1" applyNumberFormat="1" applyFont="1" applyFill="1" applyBorder="1" applyAlignment="1">
      <alignment vertical="top"/>
    </xf>
    <xf numFmtId="3" fontId="9" fillId="3" borderId="11" xfId="1" applyNumberFormat="1" applyFont="1" applyFill="1" applyBorder="1" applyAlignment="1">
      <alignment horizontal="right" vertical="top"/>
    </xf>
    <xf numFmtId="3" fontId="9" fillId="3" borderId="11" xfId="1" applyNumberFormat="1" applyFont="1" applyFill="1" applyBorder="1" applyAlignment="1">
      <alignment vertical="top"/>
    </xf>
    <xf numFmtId="9" fontId="9" fillId="3" borderId="11" xfId="1" applyNumberFormat="1" applyFont="1" applyFill="1" applyBorder="1" applyAlignment="1">
      <alignment vertical="top"/>
    </xf>
    <xf numFmtId="164" fontId="6" fillId="5" borderId="11" xfId="1" applyNumberFormat="1" applyFont="1" applyFill="1" applyBorder="1" applyAlignment="1">
      <alignment horizontal="right" vertical="top"/>
    </xf>
    <xf numFmtId="164" fontId="6" fillId="5" borderId="12" xfId="1" applyNumberFormat="1" applyFont="1" applyFill="1" applyBorder="1" applyAlignment="1">
      <alignment horizontal="right" vertical="top"/>
    </xf>
    <xf numFmtId="3" fontId="8" fillId="0" borderId="0" xfId="1" applyNumberFormat="1" applyFont="1"/>
    <xf numFmtId="3" fontId="1" fillId="0" borderId="0" xfId="1" applyNumberFormat="1" applyBorder="1"/>
    <xf numFmtId="3" fontId="1" fillId="0" borderId="0" xfId="1" applyNumberFormat="1" applyBorder="1" applyAlignment="1">
      <alignment horizontal="right" vertical="center" indent="2"/>
    </xf>
    <xf numFmtId="9" fontId="1" fillId="0" borderId="0" xfId="1" applyNumberFormat="1" applyBorder="1"/>
    <xf numFmtId="3" fontId="10" fillId="0" borderId="0" xfId="1" applyNumberFormat="1" applyFont="1" applyBorder="1"/>
    <xf numFmtId="3" fontId="1" fillId="0" borderId="0" xfId="1" applyNumberFormat="1" applyAlignment="1">
      <alignment horizontal="right" vertical="center" indent="2"/>
    </xf>
    <xf numFmtId="9" fontId="1" fillId="0" borderId="0" xfId="1" applyNumberFormat="1"/>
    <xf numFmtId="44" fontId="1" fillId="0" borderId="6" xfId="1" applyNumberFormat="1" applyFont="1" applyFill="1" applyBorder="1" applyAlignment="1">
      <alignment horizontal="right" vertical="top"/>
    </xf>
    <xf numFmtId="44" fontId="3" fillId="5" borderId="6" xfId="1" applyNumberFormat="1" applyFont="1" applyFill="1" applyBorder="1" applyAlignment="1">
      <alignment horizontal="right" vertical="top"/>
    </xf>
    <xf numFmtId="44" fontId="1" fillId="4" borderId="6" xfId="1" applyNumberFormat="1" applyFont="1" applyFill="1" applyBorder="1" applyAlignment="1">
      <alignment horizontal="right" vertical="top"/>
    </xf>
    <xf numFmtId="0" fontId="2" fillId="2" borderId="1" xfId="1" applyFont="1" applyFill="1" applyBorder="1" applyAlignment="1" applyProtection="1">
      <alignment horizontal="center" vertical="top"/>
      <protection locked="0"/>
    </xf>
    <xf numFmtId="0" fontId="1" fillId="2" borderId="2" xfId="1" applyFill="1" applyBorder="1" applyAlignment="1">
      <alignment vertical="top"/>
    </xf>
    <xf numFmtId="0" fontId="1" fillId="2" borderId="3" xfId="1" applyFill="1" applyBorder="1" applyAlignment="1">
      <alignment vertical="top"/>
    </xf>
    <xf numFmtId="44" fontId="1" fillId="6" borderId="6" xfId="1" applyNumberFormat="1" applyFont="1" applyFill="1" applyBorder="1" applyAlignment="1" applyProtection="1">
      <alignment vertical="top"/>
      <protection locked="0"/>
    </xf>
    <xf numFmtId="44" fontId="1" fillId="6" borderId="6" xfId="1" applyNumberFormat="1" applyFont="1" applyFill="1" applyBorder="1" applyAlignment="1" applyProtection="1">
      <alignment horizontal="right" vertical="top"/>
      <protection locked="0"/>
    </xf>
    <xf numFmtId="44" fontId="1" fillId="6" borderId="6" xfId="0" applyNumberFormat="1" applyFont="1" applyFill="1" applyBorder="1" applyProtection="1">
      <protection locked="0"/>
    </xf>
    <xf numFmtId="44" fontId="1" fillId="6" borderId="13" xfId="0" applyNumberFormat="1" applyFont="1" applyFill="1" applyBorder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35"/>
  <sheetViews>
    <sheetView tabSelected="1" view="pageBreakPreview" zoomScaleSheetLayoutView="100" workbookViewId="0">
      <selection activeCell="B1" sqref="B1"/>
    </sheetView>
  </sheetViews>
  <sheetFormatPr defaultColWidth="8.7109375" defaultRowHeight="12.75" x14ac:dyDescent="0.2"/>
  <cols>
    <col min="1" max="1" width="6" style="1" customWidth="1"/>
    <col min="2" max="2" width="62.42578125" style="1" customWidth="1"/>
    <col min="3" max="3" width="16.42578125" style="81" customWidth="1"/>
    <col min="4" max="4" width="8.28515625" style="1" hidden="1" customWidth="1"/>
    <col min="5" max="5" width="13" style="1" hidden="1" customWidth="1"/>
    <col min="6" max="6" width="7.42578125" style="82" customWidth="1"/>
    <col min="7" max="7" width="16.42578125" style="1" customWidth="1"/>
    <col min="8" max="8" width="15.42578125" style="1" customWidth="1"/>
    <col min="9" max="9" width="1.42578125" style="1" hidden="1" customWidth="1"/>
    <col min="10" max="10" width="12" style="1" bestFit="1" customWidth="1"/>
    <col min="11" max="16384" width="8.7109375" style="1"/>
  </cols>
  <sheetData>
    <row r="1" spans="1:10" ht="28.5" customHeight="1" thickBot="1" x14ac:dyDescent="0.25">
      <c r="B1" s="2"/>
      <c r="C1" s="3"/>
      <c r="D1" s="2"/>
      <c r="E1" s="2"/>
      <c r="F1" s="4"/>
      <c r="G1" s="2"/>
      <c r="H1" s="2"/>
      <c r="I1" s="2"/>
      <c r="J1" s="2"/>
    </row>
    <row r="2" spans="1:10" ht="22.5" customHeight="1" x14ac:dyDescent="0.2">
      <c r="A2" s="86" t="s">
        <v>0</v>
      </c>
      <c r="B2" s="87"/>
      <c r="C2" s="87"/>
      <c r="D2" s="87"/>
      <c r="E2" s="87"/>
      <c r="F2" s="87"/>
      <c r="G2" s="87"/>
      <c r="H2" s="87"/>
      <c r="I2" s="87"/>
      <c r="J2" s="88"/>
    </row>
    <row r="3" spans="1:10" ht="12.75" hidden="1" customHeight="1" x14ac:dyDescent="0.2">
      <c r="A3" s="5"/>
      <c r="B3" s="6" t="s">
        <v>1</v>
      </c>
      <c r="C3" s="7"/>
      <c r="D3" s="8"/>
      <c r="E3" s="9"/>
      <c r="F3" s="10"/>
      <c r="G3" s="9"/>
      <c r="H3" s="8"/>
      <c r="I3" s="8"/>
      <c r="J3" s="11"/>
    </row>
    <row r="4" spans="1:10" s="15" customFormat="1" ht="15" x14ac:dyDescent="0.2">
      <c r="A4" s="12"/>
      <c r="B4" s="13"/>
      <c r="C4" s="14"/>
      <c r="D4" s="8"/>
      <c r="E4" s="9"/>
      <c r="F4" s="10"/>
      <c r="G4" s="9"/>
      <c r="H4" s="8"/>
      <c r="I4" s="8"/>
      <c r="J4" s="11"/>
    </row>
    <row r="5" spans="1:10" ht="25.5" x14ac:dyDescent="0.2">
      <c r="A5" s="16" t="s">
        <v>2</v>
      </c>
      <c r="B5" s="17" t="s">
        <v>3</v>
      </c>
      <c r="C5" s="18" t="s">
        <v>4</v>
      </c>
      <c r="D5" s="19" t="s">
        <v>5</v>
      </c>
      <c r="E5" s="20" t="s">
        <v>6</v>
      </c>
      <c r="F5" s="21" t="s">
        <v>7</v>
      </c>
      <c r="G5" s="20" t="s">
        <v>8</v>
      </c>
      <c r="H5" s="22" t="s">
        <v>9</v>
      </c>
      <c r="I5" s="23"/>
      <c r="J5" s="24" t="s">
        <v>10</v>
      </c>
    </row>
    <row r="6" spans="1:10" ht="15.75" x14ac:dyDescent="0.2">
      <c r="A6" s="25"/>
      <c r="B6" s="26" t="s">
        <v>11</v>
      </c>
      <c r="C6" s="27"/>
      <c r="D6" s="28"/>
      <c r="E6" s="29"/>
      <c r="F6" s="30"/>
      <c r="G6" s="31"/>
      <c r="H6" s="32"/>
      <c r="I6" s="8"/>
      <c r="J6" s="33"/>
    </row>
    <row r="7" spans="1:10" ht="15" customHeight="1" x14ac:dyDescent="0.2">
      <c r="A7" s="12">
        <v>1</v>
      </c>
      <c r="B7" s="35" t="s">
        <v>12</v>
      </c>
      <c r="C7" s="89"/>
      <c r="D7" s="36"/>
      <c r="E7" s="37"/>
      <c r="F7" s="38">
        <v>1</v>
      </c>
      <c r="G7" s="36">
        <f t="shared" ref="G7:G20" si="0">C7*F7</f>
        <v>0</v>
      </c>
      <c r="H7" s="36">
        <f t="shared" ref="H7:H17" si="1">G7*1.21</f>
        <v>0</v>
      </c>
      <c r="I7" s="9"/>
      <c r="J7" s="39">
        <v>0.21</v>
      </c>
    </row>
    <row r="8" spans="1:10" ht="15" customHeight="1" x14ac:dyDescent="0.2">
      <c r="A8" s="12">
        <v>2</v>
      </c>
      <c r="B8" s="40" t="s">
        <v>13</v>
      </c>
      <c r="C8" s="89"/>
      <c r="D8" s="36"/>
      <c r="E8" s="37"/>
      <c r="F8" s="38">
        <v>1</v>
      </c>
      <c r="G8" s="36">
        <f t="shared" si="0"/>
        <v>0</v>
      </c>
      <c r="H8" s="36">
        <f t="shared" si="1"/>
        <v>0</v>
      </c>
      <c r="I8" s="9"/>
      <c r="J8" s="39">
        <v>0.21</v>
      </c>
    </row>
    <row r="9" spans="1:10" ht="15" customHeight="1" x14ac:dyDescent="0.2">
      <c r="A9" s="12">
        <v>3</v>
      </c>
      <c r="B9" s="40" t="s">
        <v>14</v>
      </c>
      <c r="C9" s="89"/>
      <c r="D9" s="36"/>
      <c r="E9" s="37"/>
      <c r="F9" s="38">
        <v>1</v>
      </c>
      <c r="G9" s="36">
        <f t="shared" si="0"/>
        <v>0</v>
      </c>
      <c r="H9" s="36">
        <f t="shared" si="1"/>
        <v>0</v>
      </c>
      <c r="I9" s="9"/>
      <c r="J9" s="39">
        <v>0.21</v>
      </c>
    </row>
    <row r="10" spans="1:10" ht="15" customHeight="1" x14ac:dyDescent="0.2">
      <c r="A10" s="12">
        <v>4</v>
      </c>
      <c r="B10" s="40" t="s">
        <v>15</v>
      </c>
      <c r="C10" s="89"/>
      <c r="D10" s="36"/>
      <c r="E10" s="37"/>
      <c r="F10" s="38">
        <v>1</v>
      </c>
      <c r="G10" s="36">
        <f t="shared" si="0"/>
        <v>0</v>
      </c>
      <c r="H10" s="36">
        <f t="shared" si="1"/>
        <v>0</v>
      </c>
      <c r="I10" s="9"/>
      <c r="J10" s="39">
        <v>0.21</v>
      </c>
    </row>
    <row r="11" spans="1:10" ht="15" customHeight="1" x14ac:dyDescent="0.2">
      <c r="A11" s="12">
        <v>5</v>
      </c>
      <c r="B11" s="41" t="s">
        <v>16</v>
      </c>
      <c r="C11" s="89"/>
      <c r="D11" s="36"/>
      <c r="E11" s="37"/>
      <c r="F11" s="38">
        <v>1</v>
      </c>
      <c r="G11" s="36">
        <f t="shared" si="0"/>
        <v>0</v>
      </c>
      <c r="H11" s="36">
        <f t="shared" si="1"/>
        <v>0</v>
      </c>
      <c r="I11" s="9"/>
      <c r="J11" s="39">
        <v>0.21</v>
      </c>
    </row>
    <row r="12" spans="1:10" ht="15" customHeight="1" x14ac:dyDescent="0.2">
      <c r="A12" s="12">
        <v>6</v>
      </c>
      <c r="B12" s="41" t="s">
        <v>17</v>
      </c>
      <c r="C12" s="89"/>
      <c r="D12" s="23">
        <v>1</v>
      </c>
      <c r="E12" s="42">
        <f>C12*D12</f>
        <v>0</v>
      </c>
      <c r="F12" s="43">
        <v>1</v>
      </c>
      <c r="G12" s="44">
        <f t="shared" si="0"/>
        <v>0</v>
      </c>
      <c r="H12" s="45">
        <f t="shared" si="1"/>
        <v>0</v>
      </c>
      <c r="I12" s="8"/>
      <c r="J12" s="39">
        <v>0.21</v>
      </c>
    </row>
    <row r="13" spans="1:10" s="46" customFormat="1" ht="15" customHeight="1" x14ac:dyDescent="0.25">
      <c r="A13" s="12">
        <v>7</v>
      </c>
      <c r="B13" s="40" t="s">
        <v>18</v>
      </c>
      <c r="C13" s="89"/>
      <c r="D13" s="23"/>
      <c r="E13" s="42"/>
      <c r="F13" s="43">
        <v>1</v>
      </c>
      <c r="G13" s="44">
        <f t="shared" si="0"/>
        <v>0</v>
      </c>
      <c r="H13" s="45">
        <f t="shared" si="1"/>
        <v>0</v>
      </c>
      <c r="I13" s="8"/>
      <c r="J13" s="39">
        <v>0.21</v>
      </c>
    </row>
    <row r="14" spans="1:10" s="46" customFormat="1" ht="15" customHeight="1" x14ac:dyDescent="0.25">
      <c r="A14" s="12">
        <v>8</v>
      </c>
      <c r="B14" s="40" t="s">
        <v>19</v>
      </c>
      <c r="C14" s="89"/>
      <c r="D14" s="23"/>
      <c r="E14" s="42"/>
      <c r="F14" s="43">
        <v>1</v>
      </c>
      <c r="G14" s="44">
        <f t="shared" si="0"/>
        <v>0</v>
      </c>
      <c r="H14" s="45">
        <f t="shared" si="1"/>
        <v>0</v>
      </c>
      <c r="I14" s="8"/>
      <c r="J14" s="39">
        <v>0.21</v>
      </c>
    </row>
    <row r="15" spans="1:10" s="46" customFormat="1" ht="15" customHeight="1" x14ac:dyDescent="0.25">
      <c r="A15" s="12">
        <v>10</v>
      </c>
      <c r="B15" s="40" t="s">
        <v>20</v>
      </c>
      <c r="C15" s="89"/>
      <c r="D15" s="23"/>
      <c r="E15" s="42"/>
      <c r="F15" s="43">
        <v>1</v>
      </c>
      <c r="G15" s="44">
        <f t="shared" si="0"/>
        <v>0</v>
      </c>
      <c r="H15" s="45">
        <f t="shared" si="1"/>
        <v>0</v>
      </c>
      <c r="I15" s="8"/>
      <c r="J15" s="39">
        <v>0.21</v>
      </c>
    </row>
    <row r="16" spans="1:10" s="46" customFormat="1" ht="15" customHeight="1" x14ac:dyDescent="0.25">
      <c r="A16" s="12">
        <v>11</v>
      </c>
      <c r="B16" s="40" t="s">
        <v>21</v>
      </c>
      <c r="C16" s="89"/>
      <c r="D16" s="23"/>
      <c r="E16" s="42"/>
      <c r="F16" s="43">
        <v>1</v>
      </c>
      <c r="G16" s="44">
        <f t="shared" si="0"/>
        <v>0</v>
      </c>
      <c r="H16" s="45">
        <f t="shared" si="1"/>
        <v>0</v>
      </c>
      <c r="I16" s="8"/>
      <c r="J16" s="39">
        <v>0.21</v>
      </c>
    </row>
    <row r="17" spans="1:246" s="46" customFormat="1" ht="15" customHeight="1" x14ac:dyDescent="0.25">
      <c r="A17" s="12">
        <v>12</v>
      </c>
      <c r="B17" s="40" t="s">
        <v>22</v>
      </c>
      <c r="C17" s="89"/>
      <c r="D17" s="23"/>
      <c r="E17" s="42"/>
      <c r="F17" s="43">
        <v>1</v>
      </c>
      <c r="G17" s="44">
        <f t="shared" si="0"/>
        <v>0</v>
      </c>
      <c r="H17" s="45">
        <f t="shared" si="1"/>
        <v>0</v>
      </c>
      <c r="I17" s="8"/>
      <c r="J17" s="39">
        <v>0.21</v>
      </c>
    </row>
    <row r="18" spans="1:246" s="46" customFormat="1" ht="15" customHeight="1" x14ac:dyDescent="0.25">
      <c r="A18" s="12"/>
      <c r="B18" s="40"/>
      <c r="C18" s="83"/>
      <c r="D18" s="23"/>
      <c r="E18" s="42"/>
      <c r="F18" s="43"/>
      <c r="G18" s="44"/>
      <c r="H18" s="45"/>
      <c r="I18" s="8"/>
      <c r="J18" s="39"/>
    </row>
    <row r="19" spans="1:246" s="46" customFormat="1" ht="15" customHeight="1" x14ac:dyDescent="0.25">
      <c r="A19" s="25"/>
      <c r="B19" s="48" t="s">
        <v>23</v>
      </c>
      <c r="C19" s="84"/>
      <c r="D19" s="50"/>
      <c r="E19" s="51"/>
      <c r="F19" s="52"/>
      <c r="G19" s="52"/>
      <c r="H19" s="51"/>
      <c r="I19" s="51"/>
      <c r="J19" s="34"/>
    </row>
    <row r="20" spans="1:246" s="46" customFormat="1" ht="15" customHeight="1" x14ac:dyDescent="0.25">
      <c r="A20" s="12">
        <v>13</v>
      </c>
      <c r="B20" s="40" t="s">
        <v>24</v>
      </c>
      <c r="C20" s="90"/>
      <c r="D20" s="23">
        <v>1</v>
      </c>
      <c r="E20" s="42">
        <f t="shared" ref="E20" si="2">C20*D20</f>
        <v>0</v>
      </c>
      <c r="F20" s="43">
        <v>1</v>
      </c>
      <c r="G20" s="44">
        <f t="shared" si="0"/>
        <v>0</v>
      </c>
      <c r="H20" s="45">
        <f>G20*1.21</f>
        <v>0</v>
      </c>
      <c r="I20" s="53"/>
      <c r="J20" s="39">
        <v>0.21</v>
      </c>
    </row>
    <row r="21" spans="1:246" s="46" customFormat="1" ht="15" customHeight="1" x14ac:dyDescent="0.25">
      <c r="A21" s="12"/>
      <c r="B21" s="40"/>
      <c r="C21" s="83"/>
      <c r="D21" s="23"/>
      <c r="E21" s="42"/>
      <c r="F21" s="43"/>
      <c r="G21" s="44"/>
      <c r="H21" s="45"/>
      <c r="I21" s="53"/>
      <c r="J21" s="39"/>
    </row>
    <row r="22" spans="1:246" s="46" customFormat="1" ht="15" customHeight="1" x14ac:dyDescent="0.25">
      <c r="A22" s="25"/>
      <c r="B22" s="54" t="s">
        <v>25</v>
      </c>
      <c r="C22" s="85"/>
      <c r="D22" s="28"/>
      <c r="E22" s="29"/>
      <c r="F22" s="30"/>
      <c r="G22" s="55">
        <f>SUM(G7:G20)</f>
        <v>0</v>
      </c>
      <c r="H22" s="56">
        <f>G22*1.21</f>
        <v>0</v>
      </c>
      <c r="I22" s="57"/>
      <c r="J22" s="58">
        <f>H22-G22</f>
        <v>0</v>
      </c>
    </row>
    <row r="23" spans="1:246" s="46" customFormat="1" ht="15" customHeight="1" x14ac:dyDescent="0.25">
      <c r="A23" s="12"/>
      <c r="B23" s="40"/>
      <c r="C23" s="83"/>
      <c r="D23" s="23"/>
      <c r="E23" s="42"/>
      <c r="F23" s="43"/>
      <c r="G23" s="44"/>
      <c r="H23" s="45"/>
      <c r="I23" s="8"/>
      <c r="J23" s="39"/>
    </row>
    <row r="24" spans="1:246" s="46" customFormat="1" x14ac:dyDescent="0.25">
      <c r="A24" s="25"/>
      <c r="B24" s="59" t="s">
        <v>26</v>
      </c>
      <c r="C24" s="84"/>
      <c r="D24" s="50"/>
      <c r="E24" s="51"/>
      <c r="F24" s="52"/>
      <c r="G24" s="51"/>
      <c r="H24" s="51"/>
      <c r="I24" s="60"/>
      <c r="J24" s="61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2"/>
      <c r="CA24" s="62"/>
      <c r="CB24" s="62"/>
      <c r="CC24" s="62"/>
      <c r="CD24" s="62"/>
      <c r="CE24" s="62"/>
      <c r="CF24" s="62"/>
      <c r="CG24" s="62"/>
      <c r="CH24" s="62"/>
      <c r="CI24" s="62"/>
      <c r="CJ24" s="62"/>
      <c r="CK24" s="62"/>
      <c r="CL24" s="62"/>
      <c r="CM24" s="62"/>
      <c r="CN24" s="62"/>
      <c r="CO24" s="62"/>
      <c r="CP24" s="62"/>
      <c r="CQ24" s="62"/>
      <c r="CR24" s="62"/>
      <c r="CS24" s="62"/>
      <c r="CT24" s="62"/>
      <c r="CU24" s="62"/>
      <c r="CV24" s="62"/>
      <c r="CW24" s="62"/>
      <c r="CX24" s="62"/>
      <c r="CY24" s="62"/>
      <c r="CZ24" s="62"/>
      <c r="DA24" s="62"/>
      <c r="DB24" s="62"/>
      <c r="DC24" s="62"/>
      <c r="DD24" s="62"/>
      <c r="DE24" s="62"/>
      <c r="DF24" s="62"/>
      <c r="DG24" s="62"/>
      <c r="DH24" s="62"/>
      <c r="DI24" s="62"/>
      <c r="DJ24" s="62"/>
      <c r="DK24" s="62"/>
      <c r="DL24" s="62"/>
      <c r="DM24" s="62"/>
      <c r="DN24" s="62"/>
      <c r="DO24" s="62"/>
      <c r="DP24" s="62"/>
      <c r="DQ24" s="62"/>
      <c r="DR24" s="62"/>
      <c r="DS24" s="62"/>
      <c r="DT24" s="62"/>
      <c r="DU24" s="62"/>
      <c r="DV24" s="62"/>
      <c r="DW24" s="62"/>
      <c r="DX24" s="62"/>
      <c r="DY24" s="62"/>
      <c r="DZ24" s="62"/>
      <c r="EA24" s="62"/>
      <c r="EB24" s="62"/>
      <c r="EC24" s="62"/>
      <c r="ED24" s="62"/>
      <c r="EE24" s="62"/>
      <c r="EF24" s="62"/>
      <c r="EG24" s="62"/>
      <c r="EH24" s="62"/>
      <c r="EI24" s="62"/>
      <c r="EJ24" s="62"/>
      <c r="EK24" s="62"/>
      <c r="EL24" s="62"/>
      <c r="EM24" s="62"/>
      <c r="EN24" s="62"/>
      <c r="EO24" s="62"/>
      <c r="EP24" s="62"/>
      <c r="EQ24" s="62"/>
      <c r="ER24" s="62"/>
      <c r="ES24" s="62"/>
      <c r="ET24" s="62"/>
      <c r="EU24" s="62"/>
      <c r="EV24" s="62"/>
      <c r="EW24" s="62"/>
      <c r="EX24" s="62"/>
      <c r="EY24" s="62"/>
      <c r="EZ24" s="62"/>
      <c r="FA24" s="62"/>
      <c r="FB24" s="62"/>
      <c r="FC24" s="62"/>
      <c r="FD24" s="62"/>
      <c r="FE24" s="62"/>
      <c r="FF24" s="62"/>
      <c r="FG24" s="62"/>
      <c r="FH24" s="62"/>
      <c r="FI24" s="62"/>
      <c r="FJ24" s="62"/>
      <c r="FK24" s="62"/>
      <c r="FL24" s="62"/>
      <c r="FM24" s="62"/>
      <c r="FN24" s="62"/>
      <c r="FO24" s="62"/>
      <c r="FP24" s="62"/>
      <c r="FQ24" s="62"/>
      <c r="FR24" s="62"/>
      <c r="FS24" s="62"/>
      <c r="FT24" s="62"/>
      <c r="FU24" s="62"/>
      <c r="FV24" s="62"/>
      <c r="FW24" s="62"/>
      <c r="FX24" s="62"/>
      <c r="FY24" s="62"/>
      <c r="FZ24" s="62"/>
      <c r="GA24" s="62"/>
      <c r="GB24" s="62"/>
      <c r="GC24" s="62"/>
      <c r="GD24" s="62"/>
      <c r="GE24" s="62"/>
      <c r="GF24" s="62"/>
      <c r="GG24" s="62"/>
      <c r="GH24" s="62"/>
      <c r="GI24" s="62"/>
      <c r="GJ24" s="62"/>
      <c r="GK24" s="62"/>
      <c r="GL24" s="62"/>
      <c r="GM24" s="62"/>
      <c r="GN24" s="62"/>
      <c r="GO24" s="62"/>
      <c r="GP24" s="62"/>
      <c r="GQ24" s="62"/>
      <c r="GR24" s="62"/>
      <c r="GS24" s="62"/>
      <c r="GT24" s="62"/>
      <c r="GU24" s="62"/>
      <c r="GV24" s="62"/>
      <c r="GW24" s="62"/>
      <c r="GX24" s="62"/>
      <c r="GY24" s="62"/>
      <c r="GZ24" s="62"/>
      <c r="HA24" s="62"/>
      <c r="HB24" s="62"/>
      <c r="HC24" s="62"/>
      <c r="HD24" s="62"/>
      <c r="HE24" s="62"/>
      <c r="HF24" s="62"/>
      <c r="HG24" s="62"/>
      <c r="HH24" s="62"/>
      <c r="HI24" s="62"/>
      <c r="HJ24" s="62"/>
      <c r="HK24" s="62"/>
      <c r="HL24" s="62"/>
      <c r="HM24" s="62"/>
      <c r="HN24" s="62"/>
      <c r="HO24" s="62"/>
      <c r="HP24" s="62"/>
      <c r="HQ24" s="62"/>
      <c r="HR24" s="62"/>
      <c r="HS24" s="62"/>
      <c r="HT24" s="62"/>
      <c r="HU24" s="62"/>
      <c r="HV24" s="62"/>
      <c r="HW24" s="62"/>
      <c r="HX24" s="62"/>
      <c r="HY24" s="62"/>
      <c r="HZ24" s="62"/>
      <c r="IA24" s="62"/>
      <c r="IB24" s="62"/>
      <c r="IC24" s="62"/>
      <c r="ID24" s="62"/>
      <c r="IE24" s="62"/>
      <c r="IF24" s="62"/>
      <c r="IG24" s="62"/>
      <c r="IH24" s="62"/>
      <c r="II24" s="62"/>
      <c r="IJ24" s="62"/>
      <c r="IK24" s="62"/>
      <c r="IL24" s="62"/>
    </row>
    <row r="25" spans="1:246" s="46" customFormat="1" ht="15" customHeight="1" x14ac:dyDescent="0.2">
      <c r="A25" s="12">
        <v>18</v>
      </c>
      <c r="B25" s="40" t="s">
        <v>27</v>
      </c>
      <c r="C25" s="91"/>
      <c r="D25" s="63">
        <v>1</v>
      </c>
      <c r="E25" s="42">
        <f>C25*D25</f>
        <v>0</v>
      </c>
      <c r="F25" s="43">
        <v>16</v>
      </c>
      <c r="G25" s="44">
        <f t="shared" ref="G25:G30" si="3">C25*F25</f>
        <v>0</v>
      </c>
      <c r="H25" s="42">
        <f>G25*1.21</f>
        <v>0</v>
      </c>
      <c r="I25" s="9"/>
      <c r="J25" s="64">
        <v>0.21</v>
      </c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  <c r="DB25" s="62"/>
      <c r="DC25" s="62"/>
      <c r="DD25" s="62"/>
      <c r="DE25" s="62"/>
      <c r="DF25" s="62"/>
      <c r="DG25" s="62"/>
      <c r="DH25" s="62"/>
      <c r="DI25" s="62"/>
      <c r="DJ25" s="62"/>
      <c r="DK25" s="62"/>
      <c r="DL25" s="62"/>
      <c r="DM25" s="62"/>
      <c r="DN25" s="62"/>
      <c r="DO25" s="62"/>
      <c r="DP25" s="62"/>
      <c r="DQ25" s="62"/>
      <c r="DR25" s="62"/>
      <c r="DS25" s="62"/>
      <c r="DT25" s="62"/>
      <c r="DU25" s="62"/>
      <c r="DV25" s="62"/>
      <c r="DW25" s="62"/>
      <c r="DX25" s="62"/>
      <c r="DY25" s="62"/>
      <c r="DZ25" s="62"/>
      <c r="EA25" s="62"/>
      <c r="EB25" s="62"/>
      <c r="EC25" s="62"/>
      <c r="ED25" s="62"/>
      <c r="EE25" s="62"/>
      <c r="EF25" s="62"/>
      <c r="EG25" s="62"/>
      <c r="EH25" s="62"/>
      <c r="EI25" s="62"/>
      <c r="EJ25" s="62"/>
      <c r="EK25" s="62"/>
      <c r="EL25" s="62"/>
      <c r="EM25" s="62"/>
      <c r="EN25" s="62"/>
      <c r="EO25" s="62"/>
      <c r="EP25" s="62"/>
      <c r="EQ25" s="62"/>
      <c r="ER25" s="62"/>
      <c r="ES25" s="62"/>
      <c r="ET25" s="62"/>
      <c r="EU25" s="62"/>
      <c r="EV25" s="62"/>
      <c r="EW25" s="62"/>
      <c r="EX25" s="62"/>
      <c r="EY25" s="62"/>
      <c r="EZ25" s="62"/>
      <c r="FA25" s="62"/>
      <c r="FB25" s="62"/>
      <c r="FC25" s="62"/>
      <c r="FD25" s="62"/>
      <c r="FE25" s="62"/>
      <c r="FF25" s="62"/>
      <c r="FG25" s="62"/>
      <c r="FH25" s="62"/>
      <c r="FI25" s="62"/>
      <c r="FJ25" s="62"/>
      <c r="FK25" s="62"/>
      <c r="FL25" s="62"/>
      <c r="FM25" s="62"/>
      <c r="FN25" s="62"/>
      <c r="FO25" s="62"/>
      <c r="FP25" s="62"/>
      <c r="FQ25" s="62"/>
      <c r="FR25" s="62"/>
      <c r="FS25" s="62"/>
      <c r="FT25" s="62"/>
      <c r="FU25" s="62"/>
      <c r="FV25" s="62"/>
      <c r="FW25" s="62"/>
      <c r="FX25" s="62"/>
      <c r="FY25" s="62"/>
      <c r="FZ25" s="62"/>
      <c r="GA25" s="62"/>
      <c r="GB25" s="62"/>
      <c r="GC25" s="62"/>
      <c r="GD25" s="62"/>
      <c r="GE25" s="62"/>
      <c r="GF25" s="62"/>
      <c r="GG25" s="62"/>
      <c r="GH25" s="62"/>
      <c r="GI25" s="62"/>
      <c r="GJ25" s="62"/>
      <c r="GK25" s="62"/>
      <c r="GL25" s="62"/>
      <c r="GM25" s="62"/>
      <c r="GN25" s="62"/>
      <c r="GO25" s="62"/>
      <c r="GP25" s="62"/>
      <c r="GQ25" s="62"/>
      <c r="GR25" s="62"/>
      <c r="GS25" s="62"/>
      <c r="GT25" s="62"/>
      <c r="GU25" s="62"/>
      <c r="GV25" s="62"/>
      <c r="GW25" s="62"/>
      <c r="GX25" s="62"/>
      <c r="GY25" s="62"/>
      <c r="GZ25" s="62"/>
      <c r="HA25" s="62"/>
      <c r="HB25" s="62"/>
      <c r="HC25" s="62"/>
      <c r="HD25" s="62"/>
      <c r="HE25" s="62"/>
      <c r="HF25" s="62"/>
      <c r="HG25" s="62"/>
      <c r="HH25" s="62"/>
      <c r="HI25" s="62"/>
      <c r="HJ25" s="62"/>
      <c r="HK25" s="62"/>
      <c r="HL25" s="62"/>
      <c r="HM25" s="62"/>
      <c r="HN25" s="62"/>
      <c r="HO25" s="62"/>
      <c r="HP25" s="62"/>
      <c r="HQ25" s="62"/>
      <c r="HR25" s="62"/>
      <c r="HS25" s="62"/>
      <c r="HT25" s="62"/>
      <c r="HU25" s="62"/>
      <c r="HV25" s="62"/>
      <c r="HW25" s="62"/>
      <c r="HX25" s="62"/>
      <c r="HY25" s="62"/>
      <c r="HZ25" s="62"/>
      <c r="IA25" s="62"/>
      <c r="IB25" s="62"/>
      <c r="IC25" s="62"/>
      <c r="ID25" s="62"/>
      <c r="IE25" s="62"/>
      <c r="IF25" s="62"/>
      <c r="IG25" s="62"/>
      <c r="IH25" s="62"/>
      <c r="II25" s="62"/>
      <c r="IJ25" s="62"/>
      <c r="IK25" s="62"/>
      <c r="IL25" s="62"/>
    </row>
    <row r="26" spans="1:246" s="62" customFormat="1" ht="15" customHeight="1" x14ac:dyDescent="0.2">
      <c r="A26" s="65">
        <v>19</v>
      </c>
      <c r="B26" s="41" t="s">
        <v>28</v>
      </c>
      <c r="C26" s="92"/>
      <c r="D26" s="63">
        <v>1</v>
      </c>
      <c r="E26" s="42">
        <f>C26*D26</f>
        <v>0</v>
      </c>
      <c r="F26" s="43">
        <v>42</v>
      </c>
      <c r="G26" s="44">
        <f t="shared" si="3"/>
        <v>0</v>
      </c>
      <c r="H26" s="42">
        <f>G26*1.21</f>
        <v>0</v>
      </c>
      <c r="I26" s="9"/>
      <c r="J26" s="64">
        <v>0.21</v>
      </c>
    </row>
    <row r="27" spans="1:246" s="62" customFormat="1" ht="15" customHeight="1" x14ac:dyDescent="0.2">
      <c r="A27" s="12">
        <v>20</v>
      </c>
      <c r="B27" s="40" t="s">
        <v>29</v>
      </c>
      <c r="C27" s="92"/>
      <c r="D27" s="23">
        <v>1</v>
      </c>
      <c r="E27" s="42">
        <f>C27*D27</f>
        <v>0</v>
      </c>
      <c r="F27" s="43">
        <v>16</v>
      </c>
      <c r="G27" s="44">
        <f t="shared" si="3"/>
        <v>0</v>
      </c>
      <c r="H27" s="45">
        <f>G27*1.21</f>
        <v>0</v>
      </c>
      <c r="I27" s="9"/>
      <c r="J27" s="39">
        <v>0.21</v>
      </c>
    </row>
    <row r="28" spans="1:246" s="62" customFormat="1" ht="15" customHeight="1" x14ac:dyDescent="0.2">
      <c r="A28" s="65">
        <v>21</v>
      </c>
      <c r="B28" s="40" t="s">
        <v>30</v>
      </c>
      <c r="C28" s="92"/>
      <c r="D28" s="23"/>
      <c r="E28" s="42"/>
      <c r="F28" s="43">
        <v>16</v>
      </c>
      <c r="G28" s="44">
        <f t="shared" si="3"/>
        <v>0</v>
      </c>
      <c r="H28" s="45">
        <f t="shared" ref="H28:H30" si="4">G28*1.21</f>
        <v>0</v>
      </c>
      <c r="I28" s="9"/>
      <c r="J28" s="39">
        <v>0.21</v>
      </c>
    </row>
    <row r="29" spans="1:246" s="62" customFormat="1" ht="15" customHeight="1" x14ac:dyDescent="0.2">
      <c r="A29" s="12">
        <v>22</v>
      </c>
      <c r="B29" s="40" t="s">
        <v>31</v>
      </c>
      <c r="C29" s="92"/>
      <c r="D29" s="23"/>
      <c r="E29" s="42"/>
      <c r="F29" s="43">
        <v>16</v>
      </c>
      <c r="G29" s="44">
        <f t="shared" si="3"/>
        <v>0</v>
      </c>
      <c r="H29" s="45">
        <f t="shared" si="4"/>
        <v>0</v>
      </c>
      <c r="I29" s="9"/>
      <c r="J29" s="39">
        <v>0.21</v>
      </c>
    </row>
    <row r="30" spans="1:246" s="62" customFormat="1" ht="15" customHeight="1" x14ac:dyDescent="0.2">
      <c r="A30" s="65">
        <v>23</v>
      </c>
      <c r="B30" s="40" t="s">
        <v>32</v>
      </c>
      <c r="C30" s="92"/>
      <c r="D30" s="23"/>
      <c r="E30" s="42"/>
      <c r="F30" s="43">
        <v>16</v>
      </c>
      <c r="G30" s="44">
        <f t="shared" si="3"/>
        <v>0</v>
      </c>
      <c r="H30" s="45">
        <f t="shared" si="4"/>
        <v>0</v>
      </c>
      <c r="I30" s="9"/>
      <c r="J30" s="39">
        <v>0.21</v>
      </c>
    </row>
    <row r="31" spans="1:246" s="62" customFormat="1" x14ac:dyDescent="0.25">
      <c r="A31" s="65"/>
      <c r="B31" s="40"/>
      <c r="C31" s="47"/>
      <c r="D31" s="23"/>
      <c r="E31" s="42"/>
      <c r="F31" s="43"/>
      <c r="G31" s="44"/>
      <c r="H31" s="45"/>
      <c r="I31" s="9"/>
      <c r="J31" s="39"/>
    </row>
    <row r="32" spans="1:246" s="62" customFormat="1" x14ac:dyDescent="0.25">
      <c r="A32" s="25"/>
      <c r="B32" s="59" t="s">
        <v>33</v>
      </c>
      <c r="C32" s="49"/>
      <c r="D32" s="50"/>
      <c r="E32" s="51"/>
      <c r="F32" s="52"/>
      <c r="G32" s="51">
        <f>SUM(G25:G30)</f>
        <v>0</v>
      </c>
      <c r="H32" s="66">
        <f>G32*1.21</f>
        <v>0</v>
      </c>
      <c r="I32" s="67"/>
      <c r="J32" s="68">
        <f>H32-G32</f>
        <v>0</v>
      </c>
    </row>
    <row r="33" spans="1:246" s="62" customFormat="1" x14ac:dyDescent="0.25">
      <c r="A33" s="65"/>
      <c r="B33" s="40"/>
      <c r="C33" s="47"/>
      <c r="D33" s="23"/>
      <c r="E33" s="42"/>
      <c r="F33" s="43"/>
      <c r="G33" s="44"/>
      <c r="H33" s="45"/>
      <c r="I33" s="9"/>
      <c r="J33" s="39"/>
    </row>
    <row r="34" spans="1:246" s="76" customFormat="1" ht="16.5" thickBot="1" x14ac:dyDescent="0.3">
      <c r="A34" s="69"/>
      <c r="B34" s="70" t="s">
        <v>34</v>
      </c>
      <c r="C34" s="71"/>
      <c r="D34" s="72"/>
      <c r="E34" s="72"/>
      <c r="F34" s="73"/>
      <c r="G34" s="74">
        <f>G22+G32</f>
        <v>0</v>
      </c>
      <c r="H34" s="74">
        <f>G34*1.21</f>
        <v>0</v>
      </c>
      <c r="I34" s="74"/>
      <c r="J34" s="75">
        <f>H34-G34</f>
        <v>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</row>
    <row r="35" spans="1:246" s="76" customFormat="1" ht="18" x14ac:dyDescent="0.25">
      <c r="B35" s="77"/>
      <c r="C35" s="78"/>
      <c r="D35" s="77"/>
      <c r="E35" s="77"/>
      <c r="F35" s="79"/>
      <c r="G35" s="80"/>
      <c r="H35" s="77"/>
      <c r="I35" s="77"/>
      <c r="J35" s="77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</row>
  </sheetData>
  <sheetProtection password="DB45" sheet="1" objects="1" scenarios="1"/>
  <mergeCells count="1">
    <mergeCell ref="A2:J2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VIS Jíkev</vt:lpstr>
      <vt:lpstr>'VIS Jíkev'!Oblast_tisku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2017-04-19T13:43:22Z</dcterms:modified>
</cp:coreProperties>
</file>